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45a33395aec4493/Dokumente/^NFREMO/Fahrtreffen/Europa/20240523-Bardowick/"/>
    </mc:Choice>
  </mc:AlternateContent>
  <xr:revisionPtr revIDLastSave="1" documentId="8_{287D1489-08E7-490E-947C-41C3AF37B66D}" xr6:coauthVersionLast="47" xr6:coauthVersionMax="47" xr10:uidLastSave="{A9881F12-7132-4E59-885D-9010254ABB96}"/>
  <bookViews>
    <workbookView xWindow="-120" yWindow="-120" windowWidth="25440" windowHeight="15270" xr2:uid="{9FB1C38C-F3B5-4D95-931C-2FF77BE6DD55}"/>
  </bookViews>
  <sheets>
    <sheet name="Modulliste Namen" sheetId="1" r:id="rId1"/>
  </sheets>
  <externalReferences>
    <externalReference r:id="rId2"/>
    <externalReference r:id="rId3"/>
  </externalReferences>
  <definedNames>
    <definedName name="__Anonymous_Sheet_DB__1">#REF!</definedName>
    <definedName name="__Anonymous_Sheet_DB__1_1">#REF!</definedName>
    <definedName name="_FilterDatabase" localSheetId="0" hidden="1">'Modulliste Namen'!$A$2:$Y$253</definedName>
    <definedName name="_xlnm._FilterDatabase" localSheetId="0" hidden="1">'Modulliste Namen'!$A$2:$Y$265</definedName>
    <definedName name="Excel_BuiltIn_Print_Titles_1">[2]Modulliste!#REF!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3" i="1"/>
  <c r="D3" i="1"/>
  <c r="G3" i="1"/>
  <c r="C4" i="1"/>
  <c r="D4" i="1"/>
  <c r="G4" i="1"/>
  <c r="C5" i="1"/>
  <c r="D5" i="1"/>
  <c r="G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G18" i="1"/>
  <c r="C19" i="1"/>
  <c r="D19" i="1"/>
  <c r="G19" i="1"/>
  <c r="C20" i="1"/>
  <c r="D20" i="1"/>
  <c r="G20" i="1"/>
  <c r="C21" i="1"/>
  <c r="D21" i="1"/>
  <c r="G21" i="1"/>
  <c r="C22" i="1"/>
  <c r="D22" i="1"/>
  <c r="G22" i="1"/>
  <c r="C23" i="1"/>
  <c r="D23" i="1"/>
  <c r="G23" i="1"/>
  <c r="C24" i="1"/>
  <c r="D24" i="1"/>
  <c r="G24" i="1"/>
  <c r="C25" i="1"/>
  <c r="D25" i="1"/>
  <c r="G25" i="1"/>
  <c r="C26" i="1"/>
  <c r="D26" i="1"/>
  <c r="G26" i="1"/>
  <c r="C27" i="1"/>
  <c r="D27" i="1"/>
  <c r="G27" i="1"/>
  <c r="C28" i="1"/>
  <c r="D28" i="1"/>
  <c r="G28" i="1"/>
  <c r="C29" i="1"/>
  <c r="D29" i="1"/>
  <c r="G29" i="1"/>
  <c r="C30" i="1"/>
  <c r="D30" i="1"/>
  <c r="G30" i="1"/>
  <c r="C31" i="1"/>
  <c r="D31" i="1"/>
  <c r="G31" i="1"/>
  <c r="C32" i="1"/>
  <c r="D32" i="1"/>
  <c r="G32" i="1"/>
  <c r="C33" i="1"/>
  <c r="D33" i="1"/>
  <c r="G33" i="1"/>
  <c r="C34" i="1"/>
  <c r="D34" i="1"/>
  <c r="G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G72" i="1"/>
  <c r="C73" i="1"/>
  <c r="D73" i="1"/>
  <c r="G73" i="1"/>
  <c r="C74" i="1"/>
  <c r="D74" i="1"/>
  <c r="G74" i="1"/>
  <c r="C75" i="1"/>
  <c r="D75" i="1"/>
  <c r="G75" i="1"/>
  <c r="C76" i="1"/>
  <c r="D76" i="1"/>
  <c r="G76" i="1"/>
  <c r="C77" i="1"/>
  <c r="D77" i="1"/>
  <c r="G77" i="1"/>
  <c r="C78" i="1"/>
  <c r="D78" i="1"/>
  <c r="G78" i="1"/>
  <c r="C79" i="1"/>
  <c r="D79" i="1"/>
  <c r="G79" i="1"/>
  <c r="C80" i="1"/>
  <c r="D80" i="1"/>
  <c r="G80" i="1"/>
  <c r="C81" i="1"/>
  <c r="D81" i="1"/>
  <c r="G81" i="1"/>
  <c r="C82" i="1"/>
  <c r="D82" i="1"/>
  <c r="G82" i="1"/>
  <c r="C83" i="1"/>
  <c r="D83" i="1"/>
  <c r="G83" i="1"/>
  <c r="C84" i="1"/>
  <c r="D84" i="1"/>
  <c r="G84" i="1"/>
  <c r="C85" i="1"/>
  <c r="D85" i="1"/>
  <c r="G85" i="1"/>
  <c r="C86" i="1"/>
  <c r="D86" i="1"/>
  <c r="G86" i="1"/>
  <c r="C87" i="1"/>
  <c r="D87" i="1"/>
  <c r="G87" i="1"/>
  <c r="C88" i="1"/>
  <c r="D88" i="1"/>
  <c r="G88" i="1"/>
  <c r="C89" i="1"/>
  <c r="D89" i="1"/>
  <c r="G89" i="1"/>
  <c r="C90" i="1"/>
  <c r="D90" i="1"/>
  <c r="G90" i="1"/>
  <c r="C91" i="1"/>
  <c r="D91" i="1"/>
  <c r="G91" i="1"/>
  <c r="C92" i="1"/>
  <c r="D92" i="1"/>
  <c r="G92" i="1"/>
  <c r="C93" i="1"/>
  <c r="D93" i="1"/>
  <c r="G93" i="1"/>
  <c r="C94" i="1"/>
  <c r="D94" i="1"/>
  <c r="G94" i="1"/>
  <c r="C95" i="1"/>
  <c r="D95" i="1"/>
  <c r="G95" i="1"/>
  <c r="C96" i="1"/>
  <c r="D96" i="1"/>
  <c r="G96" i="1"/>
  <c r="C97" i="1"/>
  <c r="D97" i="1"/>
  <c r="G97" i="1"/>
  <c r="C98" i="1"/>
  <c r="D98" i="1"/>
  <c r="G98" i="1"/>
  <c r="C99" i="1"/>
  <c r="D99" i="1"/>
  <c r="G99" i="1"/>
  <c r="C100" i="1"/>
  <c r="D100" i="1"/>
  <c r="G100" i="1"/>
  <c r="C101" i="1"/>
  <c r="D101" i="1"/>
  <c r="G101" i="1"/>
  <c r="C102" i="1"/>
  <c r="D102" i="1"/>
  <c r="G102" i="1"/>
  <c r="C103" i="1"/>
  <c r="D103" i="1"/>
  <c r="G103" i="1"/>
  <c r="C104" i="1"/>
  <c r="D104" i="1"/>
  <c r="G104" i="1"/>
  <c r="C105" i="1"/>
  <c r="D105" i="1"/>
  <c r="G105" i="1"/>
  <c r="C106" i="1"/>
  <c r="D106" i="1"/>
  <c r="G106" i="1"/>
  <c r="C107" i="1"/>
  <c r="D107" i="1"/>
  <c r="G107" i="1"/>
  <c r="C108" i="1"/>
  <c r="D108" i="1"/>
  <c r="C109" i="1"/>
  <c r="D109" i="1"/>
  <c r="C110" i="1"/>
  <c r="D110" i="1"/>
  <c r="C111" i="1"/>
  <c r="D111" i="1"/>
  <c r="C112" i="1"/>
  <c r="D112" i="1"/>
  <c r="G112" i="1"/>
  <c r="C113" i="1"/>
  <c r="D113" i="1"/>
  <c r="G113" i="1"/>
  <c r="C114" i="1"/>
  <c r="D114" i="1"/>
  <c r="G114" i="1"/>
  <c r="C115" i="1"/>
  <c r="D115" i="1"/>
  <c r="G115" i="1"/>
  <c r="C116" i="1"/>
  <c r="D116" i="1"/>
  <c r="G116" i="1"/>
  <c r="C117" i="1"/>
  <c r="D117" i="1"/>
  <c r="G117" i="1"/>
  <c r="C118" i="1"/>
  <c r="D118" i="1"/>
  <c r="G118" i="1"/>
  <c r="C119" i="1"/>
  <c r="D119" i="1"/>
  <c r="G119" i="1"/>
  <c r="C120" i="1"/>
  <c r="D120" i="1"/>
  <c r="G120" i="1"/>
  <c r="C121" i="1"/>
  <c r="D121" i="1"/>
  <c r="G121" i="1"/>
  <c r="C122" i="1"/>
  <c r="D122" i="1"/>
  <c r="C123" i="1"/>
  <c r="D123" i="1"/>
  <c r="C124" i="1"/>
  <c r="D124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G132" i="1"/>
  <c r="C133" i="1"/>
  <c r="D133" i="1"/>
  <c r="G133" i="1"/>
  <c r="C134" i="1"/>
  <c r="D134" i="1"/>
  <c r="G134" i="1"/>
  <c r="C135" i="1"/>
  <c r="D135" i="1"/>
  <c r="G135" i="1"/>
  <c r="C136" i="1"/>
  <c r="D136" i="1"/>
  <c r="G136" i="1"/>
  <c r="C137" i="1"/>
  <c r="D137" i="1"/>
  <c r="G137" i="1"/>
  <c r="C138" i="1"/>
  <c r="D138" i="1"/>
  <c r="G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G148" i="1"/>
  <c r="C149" i="1"/>
  <c r="D149" i="1"/>
  <c r="G149" i="1"/>
  <c r="C150" i="1"/>
  <c r="D150" i="1"/>
  <c r="G150" i="1"/>
  <c r="C151" i="1"/>
  <c r="D151" i="1"/>
  <c r="G151" i="1"/>
  <c r="C152" i="1"/>
  <c r="D152" i="1"/>
  <c r="G152" i="1"/>
  <c r="C153" i="1"/>
  <c r="D153" i="1"/>
  <c r="C154" i="1"/>
  <c r="D154" i="1"/>
  <c r="C155" i="1"/>
  <c r="D155" i="1"/>
  <c r="G155" i="1"/>
  <c r="C156" i="1"/>
  <c r="D156" i="1"/>
  <c r="G156" i="1"/>
  <c r="C157" i="1"/>
  <c r="D157" i="1"/>
  <c r="G157" i="1"/>
  <c r="O157" i="1"/>
  <c r="C158" i="1"/>
  <c r="D158" i="1"/>
  <c r="G158" i="1"/>
  <c r="O158" i="1"/>
  <c r="C159" i="1"/>
  <c r="D159" i="1"/>
  <c r="G159" i="1"/>
  <c r="C160" i="1"/>
  <c r="D160" i="1"/>
  <c r="G160" i="1"/>
  <c r="C161" i="1"/>
  <c r="D161" i="1"/>
  <c r="G161" i="1"/>
  <c r="C162" i="1"/>
  <c r="D162" i="1"/>
  <c r="G162" i="1"/>
  <c r="C163" i="1"/>
  <c r="D163" i="1"/>
  <c r="G163" i="1"/>
  <c r="C164" i="1"/>
  <c r="D164" i="1"/>
  <c r="G164" i="1"/>
  <c r="C165" i="1"/>
  <c r="D165" i="1"/>
  <c r="G165" i="1"/>
  <c r="C166" i="1"/>
  <c r="D166" i="1"/>
  <c r="G166" i="1"/>
  <c r="C167" i="1"/>
  <c r="D167" i="1"/>
  <c r="G167" i="1"/>
  <c r="C168" i="1"/>
  <c r="D168" i="1"/>
  <c r="G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G174" i="1"/>
  <c r="C175" i="1"/>
  <c r="D175" i="1"/>
  <c r="G175" i="1"/>
  <c r="C176" i="1"/>
  <c r="D176" i="1"/>
  <c r="G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G185" i="1"/>
  <c r="C186" i="1"/>
  <c r="D186" i="1"/>
  <c r="G186" i="1"/>
  <c r="C187" i="1"/>
  <c r="D187" i="1"/>
  <c r="G187" i="1"/>
  <c r="C188" i="1"/>
  <c r="D188" i="1"/>
  <c r="C189" i="1"/>
  <c r="D189" i="1"/>
  <c r="C190" i="1"/>
  <c r="D190" i="1"/>
  <c r="G190" i="1"/>
  <c r="C191" i="1"/>
  <c r="D191" i="1"/>
  <c r="G191" i="1"/>
  <c r="C192" i="1"/>
  <c r="D192" i="1"/>
  <c r="G192" i="1"/>
  <c r="C193" i="1"/>
  <c r="D193" i="1"/>
  <c r="G193" i="1"/>
  <c r="C194" i="1"/>
  <c r="D194" i="1"/>
  <c r="G194" i="1"/>
  <c r="C195" i="1"/>
  <c r="D195" i="1"/>
  <c r="G195" i="1"/>
  <c r="C196" i="1"/>
  <c r="D196" i="1"/>
  <c r="C197" i="1"/>
  <c r="D197" i="1"/>
  <c r="C198" i="1"/>
  <c r="D198" i="1"/>
  <c r="C199" i="1"/>
  <c r="D199" i="1"/>
  <c r="C200" i="1"/>
  <c r="D200" i="1"/>
  <c r="G200" i="1"/>
  <c r="C201" i="1"/>
  <c r="D201" i="1"/>
  <c r="G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G210" i="1"/>
  <c r="C211" i="1"/>
  <c r="D211" i="1"/>
  <c r="G211" i="1"/>
  <c r="C212" i="1"/>
  <c r="D212" i="1"/>
  <c r="G212" i="1"/>
  <c r="C213" i="1"/>
  <c r="D213" i="1"/>
  <c r="G213" i="1"/>
  <c r="C214" i="1"/>
  <c r="D214" i="1"/>
  <c r="G214" i="1"/>
  <c r="C215" i="1"/>
  <c r="D215" i="1"/>
  <c r="G215" i="1"/>
  <c r="C216" i="1"/>
  <c r="D216" i="1"/>
  <c r="G216" i="1"/>
  <c r="C217" i="1"/>
  <c r="D217" i="1"/>
  <c r="G217" i="1"/>
  <c r="C218" i="1"/>
  <c r="D218" i="1"/>
  <c r="G218" i="1"/>
  <c r="C219" i="1"/>
  <c r="D219" i="1"/>
  <c r="G219" i="1"/>
  <c r="C220" i="1"/>
  <c r="D220" i="1"/>
  <c r="C221" i="1"/>
  <c r="D221" i="1"/>
  <c r="C222" i="1"/>
  <c r="D222" i="1"/>
  <c r="G222" i="1"/>
  <c r="C223" i="1"/>
  <c r="D223" i="1"/>
  <c r="G223" i="1"/>
  <c r="C224" i="1"/>
  <c r="D224" i="1"/>
  <c r="G224" i="1"/>
  <c r="C225" i="1"/>
  <c r="D225" i="1"/>
  <c r="G225" i="1"/>
  <c r="C226" i="1"/>
  <c r="D226" i="1"/>
  <c r="G226" i="1"/>
  <c r="C227" i="1"/>
  <c r="D227" i="1"/>
  <c r="G227" i="1"/>
  <c r="C228" i="1"/>
  <c r="D228" i="1"/>
  <c r="G228" i="1"/>
  <c r="C229" i="1"/>
  <c r="D229" i="1"/>
  <c r="G229" i="1"/>
  <c r="C230" i="1"/>
  <c r="D230" i="1"/>
  <c r="G230" i="1"/>
  <c r="C231" i="1"/>
  <c r="D231" i="1"/>
  <c r="G231" i="1"/>
  <c r="C232" i="1"/>
  <c r="D232" i="1"/>
  <c r="G232" i="1"/>
  <c r="C233" i="1"/>
  <c r="D233" i="1"/>
  <c r="G233" i="1"/>
  <c r="C234" i="1"/>
  <c r="D234" i="1"/>
  <c r="G234" i="1"/>
  <c r="C235" i="1"/>
  <c r="D235" i="1"/>
  <c r="G235" i="1"/>
  <c r="C236" i="1"/>
  <c r="D236" i="1"/>
  <c r="G236" i="1"/>
  <c r="C237" i="1"/>
  <c r="D237" i="1"/>
  <c r="G237" i="1"/>
  <c r="C238" i="1"/>
  <c r="D238" i="1"/>
  <c r="G238" i="1"/>
  <c r="C239" i="1"/>
  <c r="D239" i="1"/>
  <c r="G239" i="1"/>
  <c r="C240" i="1"/>
  <c r="D240" i="1"/>
  <c r="G240" i="1"/>
  <c r="C241" i="1"/>
  <c r="D241" i="1"/>
  <c r="G241" i="1"/>
  <c r="C242" i="1"/>
  <c r="D242" i="1"/>
  <c r="G242" i="1"/>
  <c r="C243" i="1"/>
  <c r="D243" i="1"/>
  <c r="G243" i="1"/>
  <c r="C244" i="1"/>
  <c r="D244" i="1"/>
  <c r="G244" i="1"/>
  <c r="C245" i="1"/>
  <c r="D245" i="1"/>
  <c r="G245" i="1"/>
  <c r="C246" i="1"/>
  <c r="D246" i="1"/>
  <c r="G246" i="1"/>
  <c r="C247" i="1"/>
  <c r="D247" i="1"/>
  <c r="G247" i="1"/>
  <c r="C248" i="1"/>
  <c r="D248" i="1"/>
  <c r="G248" i="1"/>
  <c r="C249" i="1"/>
  <c r="D249" i="1"/>
  <c r="G249" i="1"/>
  <c r="C250" i="1"/>
  <c r="D250" i="1"/>
  <c r="G250" i="1"/>
  <c r="C251" i="1"/>
  <c r="D251" i="1"/>
  <c r="G251" i="1"/>
  <c r="C252" i="1"/>
  <c r="D252" i="1"/>
  <c r="G252" i="1"/>
  <c r="C253" i="1"/>
  <c r="D253" i="1"/>
  <c r="C254" i="1"/>
  <c r="D254" i="1"/>
  <c r="G254" i="1"/>
  <c r="C255" i="1"/>
  <c r="D255" i="1"/>
  <c r="G255" i="1"/>
  <c r="C256" i="1"/>
  <c r="D256" i="1"/>
  <c r="G256" i="1"/>
  <c r="C257" i="1"/>
  <c r="D257" i="1"/>
  <c r="G257" i="1"/>
  <c r="C258" i="1"/>
  <c r="D258" i="1"/>
  <c r="G258" i="1"/>
  <c r="C259" i="1"/>
  <c r="D259" i="1"/>
  <c r="G259" i="1"/>
  <c r="C260" i="1"/>
  <c r="D2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P959" authorId="0" shapeId="0" xr:uid="{AE278869-1630-40E3-90AC-CEC34C4FE6DC}">
      <text>
        <r>
          <rPr>
            <b/>
            <sz val="8"/>
            <color indexed="8"/>
            <rFont val="Tahoma"/>
            <family val="2"/>
          </rPr>
          <t>400 breit
asymmetrisch</t>
        </r>
      </text>
    </comment>
    <comment ref="V959" authorId="0" shapeId="0" xr:uid="{E069D7C4-F8CB-406B-B3D7-BFC9A2FBA1E9}">
      <text>
        <r>
          <rPr>
            <b/>
            <sz val="8"/>
            <color indexed="8"/>
            <rFont val="Tahoma"/>
            <family val="2"/>
          </rPr>
          <t xml:space="preserve">FREMO Privatbahn Verband:
</t>
        </r>
        <r>
          <rPr>
            <sz val="8"/>
            <color indexed="8"/>
            <rFont val="Tahoma"/>
            <family val="2"/>
          </rPr>
          <t xml:space="preserve">Christoph Riegel, Ralf Staß
Ludwig Fehr, Peter Merte
Rainer Pausch, Helmut Küppers,
Jörg Ivanschitz, Stephan Haack
</t>
        </r>
      </text>
    </comment>
    <comment ref="Y990" authorId="0" shapeId="0" xr:uid="{D66DBA50-F7ED-4E7F-B06D-B770BD9AA915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Reservation per Mail vom 2014-08-28</t>
        </r>
      </text>
    </comment>
    <comment ref="Q1010" authorId="0" shapeId="0" xr:uid="{4D9FE9C7-E93A-4537-91B3-39B281C4D23B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Einspurabzweigungen: F96</t>
        </r>
      </text>
    </comment>
    <comment ref="Y1011" authorId="0" shapeId="0" xr:uid="{D46B57B8-8202-4FE6-879A-A8FC9C64E98A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Reservation per Mail vom 2014-08-28</t>
        </r>
      </text>
    </comment>
    <comment ref="Y1012" authorId="0" shapeId="0" xr:uid="{EBA41613-DF4A-4BC2-B47B-C3F7883FC659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Reservation per Mail vom 2014-08-28</t>
        </r>
      </text>
    </comment>
    <comment ref="Y1013" authorId="0" shapeId="0" xr:uid="{93A9F5D2-193A-492B-B830-03BC18B643BF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Reservation per Mail vom 2014-08-28</t>
        </r>
      </text>
    </comment>
    <comment ref="M1014" authorId="0" shapeId="0" xr:uid="{B885A4B1-BA1F-4CE1-917C-6A52C21BE898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Abzweigender Ast
</t>
        </r>
      </text>
    </comment>
    <comment ref="N1014" authorId="0" shapeId="0" xr:uid="{EC46BA59-6E3C-4857-B1A1-07B72B6E4788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Abzweigender Ast
</t>
        </r>
      </text>
    </comment>
    <comment ref="O1014" authorId="0" shapeId="0" xr:uid="{31D2897B-0008-40CC-9828-F2F0404EF86B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Abzweigender Ast 4559 mm
</t>
        </r>
      </text>
    </comment>
    <comment ref="T1029" authorId="0" shapeId="0" xr:uid="{94BCBDE3-468F-4618-A45F-91A2998E5B11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Ersatz für Zeichnung Stand UI03/12, 
Modul um 300 mm verlängert</t>
        </r>
      </text>
    </comment>
    <comment ref="J1030" authorId="0" shapeId="0" xr:uid="{1D8E0CDC-E3D1-45B5-833D-22734B3637C4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Früher SB Wil, 2 Module</t>
        </r>
      </text>
    </comment>
    <comment ref="M1034" authorId="0" shapeId="0" xr:uid="{D9957638-8B0E-4199-85F7-E88CB68D9BFE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Abzweigungen
</t>
        </r>
      </text>
    </comment>
    <comment ref="T1034" authorId="0" shapeId="0" xr:uid="{DC96FC3F-CF01-4D04-847D-DA69A742BBDD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SChr 1350a-c noch auf UI02/11</t>
        </r>
      </text>
    </comment>
    <comment ref="W1034" authorId="0" shapeId="0" xr:uid="{184F1FD5-2E95-4E2B-A51F-FDE245B77ABA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Doppelspur mit 2 abzweigenden Einspurstrecken
</t>
        </r>
      </text>
    </comment>
    <comment ref="W1052" authorId="0" shapeId="0" xr:uid="{1A25FE5B-A9A7-48BA-9717-798B0061110F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 xml:space="preserve">Kann als "Variables Einfahrmodul für Bahnhof" verwendet werden (Einfahrt Strecke DS oder zweimal Einspur, Bahnhofseitig ein- oder zweigleisig möglich, Nutzung der zweiten Einfahrt als Kieswerk ist möglich). </t>
        </r>
      </text>
    </comment>
    <comment ref="Y1062" authorId="0" shapeId="0" xr:uid="{70E77891-6120-4BB2-A20B-348ABBEEB335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Reservation per Mail vom 2014-08-28</t>
        </r>
      </text>
    </comment>
    <comment ref="J1063" authorId="0" shapeId="0" xr:uid="{D56546A5-4728-4536-BF2C-BB72CAD83EEF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Wird später noch erweitert mit Modulen mit Industrieanschlussgleisen</t>
        </r>
      </text>
    </comment>
    <comment ref="M1064" authorId="0" shapeId="0" xr:uid="{AE83EC2B-1D47-418F-82EF-0089CB7DBFDA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Abzweigende Strecke</t>
        </r>
      </text>
    </comment>
    <comment ref="N1064" authorId="0" shapeId="0" xr:uid="{E8C570FC-5787-4DB0-B5BB-B6E3A91FC32C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Abzweigende Strecke</t>
        </r>
      </text>
    </comment>
    <comment ref="T1064" authorId="0" shapeId="0" xr:uid="{68BBB196-0A9A-4CB4-9A72-210D6914DE0B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Module mit altem Stand 02/11 und 03/12 im 06/16 neu zusammengestellt und gezeichnet (Zeichnungsdatum 5. 6. 2016)</t>
        </r>
      </text>
    </comment>
    <comment ref="W1064" authorId="0" shapeId="0" xr:uid="{8D2137A6-655D-4B2D-B802-6D21EC660F33}">
      <text>
        <r>
          <rPr>
            <b/>
            <sz val="9"/>
            <color indexed="8"/>
            <rFont val="Tahoma"/>
            <family val="2"/>
            <charset val="1"/>
          </rPr>
          <t xml:space="preserve">Markus Amport:
</t>
        </r>
        <r>
          <rPr>
            <sz val="9"/>
            <color indexed="8"/>
            <rFont val="Tahoma"/>
            <family val="2"/>
            <charset val="1"/>
          </rPr>
          <t>SChr 1380a war SChr1350a, 
SChr 1380b war Schr 1350d, 
SChr 1380c war SChr 1350e</t>
        </r>
      </text>
    </comment>
  </commentList>
</comments>
</file>

<file path=xl/sharedStrings.xml><?xml version="1.0" encoding="utf-8"?>
<sst xmlns="http://schemas.openxmlformats.org/spreadsheetml/2006/main" count="2933" uniqueCount="640">
  <si>
    <t>8950J</t>
  </si>
  <si>
    <t>MFlo</t>
  </si>
  <si>
    <t>CSD</t>
  </si>
  <si>
    <t>8950G</t>
  </si>
  <si>
    <t>8950E</t>
  </si>
  <si>
    <t>8950b</t>
  </si>
  <si>
    <t>8950a</t>
  </si>
  <si>
    <t>Heiligenfeldt</t>
  </si>
  <si>
    <t>WDin</t>
  </si>
  <si>
    <t>x</t>
  </si>
  <si>
    <t>Winfried Dingerdissen</t>
  </si>
  <si>
    <t>Neben</t>
  </si>
  <si>
    <t>ORas</t>
  </si>
  <si>
    <t>ORas 1/23</t>
  </si>
  <si>
    <t>B96</t>
  </si>
  <si>
    <t>P</t>
  </si>
  <si>
    <t>4803</t>
  </si>
  <si>
    <t>ORas 2/2017</t>
  </si>
  <si>
    <t>4802</t>
  </si>
  <si>
    <t>MUS</t>
  </si>
  <si>
    <t>C</t>
  </si>
  <si>
    <t>Euregio</t>
  </si>
  <si>
    <t>Einzeln</t>
  </si>
  <si>
    <t>MUS 10/13</t>
  </si>
  <si>
    <t>RP-25 Code 88</t>
  </si>
  <si>
    <t>F</t>
  </si>
  <si>
    <t>Schattenbahnhof Lindern</t>
  </si>
  <si>
    <t>6606</t>
  </si>
  <si>
    <t>Euro</t>
  </si>
  <si>
    <t>Uwe Stegemann</t>
  </si>
  <si>
    <t>Haupt</t>
  </si>
  <si>
    <t>HHAN</t>
  </si>
  <si>
    <t>Uwe Borrmann</t>
  </si>
  <si>
    <t>UBor2798</t>
  </si>
  <si>
    <t>HH11/17</t>
  </si>
  <si>
    <t>NEM</t>
  </si>
  <si>
    <t>F96</t>
  </si>
  <si>
    <t>22.5</t>
  </si>
  <si>
    <t>2000</t>
  </si>
  <si>
    <t>Stremo</t>
  </si>
  <si>
    <t>UBor</t>
  </si>
  <si>
    <t>Uwe Bormann</t>
  </si>
  <si>
    <t>Klein</t>
  </si>
  <si>
    <t>UBor2799</t>
  </si>
  <si>
    <t>Reserve</t>
  </si>
  <si>
    <t>HHan</t>
  </si>
  <si>
    <t>IH05</t>
  </si>
  <si>
    <t>Blk</t>
  </si>
  <si>
    <t>Brasilienkai</t>
  </si>
  <si>
    <t>1543</t>
  </si>
  <si>
    <t>Z</t>
  </si>
  <si>
    <t>TPet</t>
  </si>
  <si>
    <t>Thorsten Petschallies</t>
  </si>
  <si>
    <t>2Z</t>
  </si>
  <si>
    <t>2D99</t>
  </si>
  <si>
    <t>2D99/B96</t>
  </si>
  <si>
    <t>Osterholstedt</t>
  </si>
  <si>
    <t>2927</t>
  </si>
  <si>
    <t>2E96</t>
  </si>
  <si>
    <t>2925</t>
  </si>
  <si>
    <t>HH11/13</t>
  </si>
  <si>
    <t>Französiche Brücke</t>
  </si>
  <si>
    <t>2924</t>
  </si>
  <si>
    <t>HH06/13</t>
  </si>
  <si>
    <t>2B99</t>
  </si>
  <si>
    <t>2Z99</t>
  </si>
  <si>
    <t>0</t>
  </si>
  <si>
    <t>2923</t>
  </si>
  <si>
    <t>2922</t>
  </si>
  <si>
    <t>2921</t>
  </si>
  <si>
    <t>2920</t>
  </si>
  <si>
    <t>2919</t>
  </si>
  <si>
    <t>HH02/09</t>
  </si>
  <si>
    <t>4.37</t>
  </si>
  <si>
    <t>6187</t>
  </si>
  <si>
    <t>2913</t>
  </si>
  <si>
    <t>23</t>
  </si>
  <si>
    <t>3520</t>
  </si>
  <si>
    <t>2912</t>
  </si>
  <si>
    <t>2911</t>
  </si>
  <si>
    <t>2910</t>
  </si>
  <si>
    <t>2779</t>
  </si>
  <si>
    <t>2778</t>
  </si>
  <si>
    <t>2777</t>
  </si>
  <si>
    <t>2B96</t>
  </si>
  <si>
    <t>2773</t>
  </si>
  <si>
    <t>2770</t>
  </si>
  <si>
    <t>HH09/04</t>
  </si>
  <si>
    <t>3594</t>
  </si>
  <si>
    <t>574</t>
  </si>
  <si>
    <t>573</t>
  </si>
  <si>
    <t>572</t>
  </si>
  <si>
    <t>571</t>
  </si>
  <si>
    <t>BG06/03</t>
  </si>
  <si>
    <t>B88-N</t>
  </si>
  <si>
    <t>B88-S</t>
  </si>
  <si>
    <t>12</t>
  </si>
  <si>
    <t>6082</t>
  </si>
  <si>
    <t>115</t>
  </si>
  <si>
    <t>CaLin</t>
  </si>
  <si>
    <t>umgebaut, jetzt 6161</t>
  </si>
  <si>
    <t>Thorsten Petschalies</t>
  </si>
  <si>
    <t>CaLin07/21</t>
  </si>
  <si>
    <t>Neuhausen</t>
  </si>
  <si>
    <t>3525</t>
  </si>
  <si>
    <t>Dieter Petschallies</t>
  </si>
  <si>
    <t>HH05/13</t>
  </si>
  <si>
    <t>ESig</t>
  </si>
  <si>
    <t>2930z</t>
  </si>
  <si>
    <t>DPet</t>
  </si>
  <si>
    <t>2930y</t>
  </si>
  <si>
    <t>HH10/17</t>
  </si>
  <si>
    <t>90.71</t>
  </si>
  <si>
    <t>Hst</t>
  </si>
  <si>
    <t>Holstedt</t>
  </si>
  <si>
    <t>2930</t>
  </si>
  <si>
    <t>ex j.Dühr, abgewrakt</t>
  </si>
  <si>
    <t>Thorsten Meyer</t>
  </si>
  <si>
    <t>Grenzheim</t>
  </si>
  <si>
    <t>3502</t>
  </si>
  <si>
    <t>TMey</t>
  </si>
  <si>
    <t>Keksfabrik Trüller</t>
  </si>
  <si>
    <t>Stefan Heintz</t>
  </si>
  <si>
    <t>HH02/14</t>
  </si>
  <si>
    <t>Torte</t>
  </si>
  <si>
    <t>2997</t>
  </si>
  <si>
    <t>SHei</t>
  </si>
  <si>
    <t>2996</t>
  </si>
  <si>
    <t>2995</t>
  </si>
  <si>
    <t>2994</t>
  </si>
  <si>
    <t>2993</t>
  </si>
  <si>
    <t>2992</t>
  </si>
  <si>
    <t>2991</t>
  </si>
  <si>
    <t>2990</t>
  </si>
  <si>
    <t>HH10/12</t>
  </si>
  <si>
    <t>7.2</t>
  </si>
  <si>
    <t>6155</t>
  </si>
  <si>
    <t>2975</t>
  </si>
  <si>
    <t>2974</t>
  </si>
  <si>
    <t>HH03/15</t>
  </si>
  <si>
    <t>2968</t>
  </si>
  <si>
    <t>2967</t>
  </si>
  <si>
    <t>2966</t>
  </si>
  <si>
    <t>2965</t>
  </si>
  <si>
    <t>ex HSch2964</t>
  </si>
  <si>
    <t>HH08/18</t>
  </si>
  <si>
    <t>2964</t>
  </si>
  <si>
    <t>ex HSch2963</t>
  </si>
  <si>
    <t>2963</t>
  </si>
  <si>
    <t>F02</t>
  </si>
  <si>
    <t>2944</t>
  </si>
  <si>
    <t>2943</t>
  </si>
  <si>
    <t>HH03/11</t>
  </si>
  <si>
    <t>45</t>
  </si>
  <si>
    <t>2936</t>
  </si>
  <si>
    <t>Rvoss</t>
  </si>
  <si>
    <t>Rüdiger Voß</t>
  </si>
  <si>
    <t>OROM</t>
  </si>
  <si>
    <t>Pavel Fořt</t>
  </si>
  <si>
    <t>OR10/22</t>
  </si>
  <si>
    <t>NEM (CODE 70)</t>
  </si>
  <si>
    <t xml:space="preserve">F96 </t>
  </si>
  <si>
    <t>-</t>
  </si>
  <si>
    <t>Předvěst/Vorsignal (Hukovice)</t>
  </si>
  <si>
    <t>4089z</t>
  </si>
  <si>
    <t>PFor</t>
  </si>
  <si>
    <t>Pavel Fort</t>
  </si>
  <si>
    <t>odb. stanice / Abzweigstation</t>
  </si>
  <si>
    <t>OR11/22</t>
  </si>
  <si>
    <t>F96+F96</t>
  </si>
  <si>
    <t>45+45</t>
  </si>
  <si>
    <t>Huk</t>
  </si>
  <si>
    <t>Hukovice ve Slezsku</t>
  </si>
  <si>
    <t>4089a-m</t>
  </si>
  <si>
    <t>1x Wattenscheider Schacht</t>
  </si>
  <si>
    <t>VK06/10</t>
  </si>
  <si>
    <t>F04-L</t>
  </si>
  <si>
    <t>Návěstní/Signalmodul</t>
  </si>
  <si>
    <r>
      <rPr>
        <sz val="10"/>
        <rFont val="Arial"/>
        <family val="2"/>
      </rPr>
      <t>var. A+B+C (90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indexed="8"/>
        <rFont val="Calibri"/>
        <family val="2"/>
        <charset val="238"/>
      </rPr>
      <t>) / A+C (60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indexed="8"/>
        <rFont val="Calibri"/>
        <family val="2"/>
        <charset val="238"/>
      </rPr>
      <t>)</t>
    </r>
  </si>
  <si>
    <t>Ondřej Roman</t>
  </si>
  <si>
    <t>NEM (CODE 75)</t>
  </si>
  <si>
    <t>B02</t>
  </si>
  <si>
    <t>90 (60)</t>
  </si>
  <si>
    <t>březová alej / Birkenallee</t>
  </si>
  <si>
    <t>4153a-c</t>
  </si>
  <si>
    <t>ORom</t>
  </si>
  <si>
    <t>Ondrej Roman</t>
  </si>
  <si>
    <t>zast. + nákl. /Halte-Ladestelle</t>
  </si>
  <si>
    <t>NoVe</t>
  </si>
  <si>
    <t>Nová Ves pod Pleší</t>
  </si>
  <si>
    <t>4151a-b</t>
  </si>
  <si>
    <t>LJ10/21</t>
  </si>
  <si>
    <t>2x Wattenscheider Schacht</t>
  </si>
  <si>
    <t>Rath</t>
  </si>
  <si>
    <t>Oras</t>
  </si>
  <si>
    <t>Oliver Rasch</t>
  </si>
  <si>
    <t>Ulrike Rasch</t>
  </si>
  <si>
    <t>OR07/04</t>
  </si>
  <si>
    <t>B88</t>
  </si>
  <si>
    <t>1706</t>
  </si>
  <si>
    <t>URas</t>
  </si>
  <si>
    <t>OR2/15</t>
  </si>
  <si>
    <t>Bsn</t>
  </si>
  <si>
    <t>Bülthausen</t>
  </si>
  <si>
    <t>1735xs</t>
  </si>
  <si>
    <t>1736,1737,1799</t>
  </si>
  <si>
    <t>1735s</t>
  </si>
  <si>
    <t>1735m</t>
  </si>
  <si>
    <t>ORas 06/21</t>
  </si>
  <si>
    <t>2E99</t>
  </si>
  <si>
    <t>Obd</t>
  </si>
  <si>
    <t>Oberdüssel</t>
  </si>
  <si>
    <t>ORas 11/20</t>
  </si>
  <si>
    <t>n.A.</t>
  </si>
  <si>
    <t>universal</t>
  </si>
  <si>
    <t>Gbi</t>
  </si>
  <si>
    <t>Glabotki</t>
  </si>
  <si>
    <t>4817/4818/4819/4820</t>
  </si>
  <si>
    <t>ORas 4/2018</t>
  </si>
  <si>
    <t>4820</t>
  </si>
  <si>
    <t>4819</t>
  </si>
  <si>
    <t>4818</t>
  </si>
  <si>
    <t>4817</t>
  </si>
  <si>
    <t>ORas01/20</t>
  </si>
  <si>
    <t>4814</t>
  </si>
  <si>
    <t>ORas4812</t>
  </si>
  <si>
    <t>ORas03/20</t>
  </si>
  <si>
    <t>NEM+RP25</t>
  </si>
  <si>
    <t>Wechsel rechts</t>
  </si>
  <si>
    <t>4813</t>
  </si>
  <si>
    <t>ORas4813</t>
  </si>
  <si>
    <t>Wechsel links</t>
  </si>
  <si>
    <t>4812</t>
  </si>
  <si>
    <t>4811</t>
  </si>
  <si>
    <t>2x F96</t>
  </si>
  <si>
    <t>9 / -26</t>
  </si>
  <si>
    <t>Düsseltal</t>
  </si>
  <si>
    <t>4810</t>
  </si>
  <si>
    <t>ORas01/23</t>
  </si>
  <si>
    <t>Kattenstroth</t>
  </si>
  <si>
    <t>4809</t>
  </si>
  <si>
    <t>1735e,1736,1737</t>
  </si>
  <si>
    <t>ORas08/2016</t>
  </si>
  <si>
    <t>Schuppen Bsn</t>
  </si>
  <si>
    <t>1799</t>
  </si>
  <si>
    <t>1782,1783,1784</t>
  </si>
  <si>
    <t>OR012/14</t>
  </si>
  <si>
    <t>flex ±4</t>
  </si>
  <si>
    <t>Flex</t>
  </si>
  <si>
    <t>1785</t>
  </si>
  <si>
    <t xml:space="preserve">ORas </t>
  </si>
  <si>
    <t>1782,1783,1785</t>
  </si>
  <si>
    <t>ORas 05/2016</t>
  </si>
  <si>
    <t>1784</t>
  </si>
  <si>
    <t>1782,1784,1785</t>
  </si>
  <si>
    <t>Tür Gerade</t>
  </si>
  <si>
    <t>1783</t>
  </si>
  <si>
    <t>1783,1784,1785</t>
  </si>
  <si>
    <t>Tür Bogen</t>
  </si>
  <si>
    <t>1782</t>
  </si>
  <si>
    <t>OR03/13</t>
  </si>
  <si>
    <t>1742</t>
  </si>
  <si>
    <t>Bahnübergang</t>
  </si>
  <si>
    <t>1741</t>
  </si>
  <si>
    <t>1736, 1799,1735e</t>
  </si>
  <si>
    <t>Doppelwatti F</t>
  </si>
  <si>
    <t>1737</t>
  </si>
  <si>
    <t>1737, 1799,1735e</t>
  </si>
  <si>
    <t>Doppelwatti B</t>
  </si>
  <si>
    <t>1736</t>
  </si>
  <si>
    <t>1735</t>
  </si>
  <si>
    <t>OR01/23</t>
  </si>
  <si>
    <t>Hbk</t>
  </si>
  <si>
    <t>Hasselbeck</t>
  </si>
  <si>
    <t>1726</t>
  </si>
  <si>
    <t>OR8/06</t>
  </si>
  <si>
    <t>Haus mit Garten</t>
  </si>
  <si>
    <t>1709</t>
  </si>
  <si>
    <t>Felder</t>
  </si>
  <si>
    <t>1708</t>
  </si>
  <si>
    <t>OR11/02</t>
  </si>
  <si>
    <t>B96N</t>
  </si>
  <si>
    <t>B96S</t>
  </si>
  <si>
    <t>Kurve Koppel</t>
  </si>
  <si>
    <t>1139</t>
  </si>
  <si>
    <t>Kurve Bach</t>
  </si>
  <si>
    <t>1138</t>
  </si>
  <si>
    <t>Damm</t>
  </si>
  <si>
    <t>1136</t>
  </si>
  <si>
    <t>MEC Dülmen</t>
  </si>
  <si>
    <t>ORas10/2018</t>
  </si>
  <si>
    <t>4826</t>
  </si>
  <si>
    <t>Leander und Clemens Rasch</t>
  </si>
  <si>
    <t>URas1706</t>
  </si>
  <si>
    <t>ORas 5/2017</t>
  </si>
  <si>
    <t>∞</t>
  </si>
  <si>
    <t>Schrebergärten</t>
  </si>
  <si>
    <t>4805</t>
  </si>
  <si>
    <t>Hankensbüttel</t>
  </si>
  <si>
    <t>MFLo</t>
  </si>
  <si>
    <t>Mike Floreth</t>
  </si>
  <si>
    <t>MF010/13</t>
  </si>
  <si>
    <t>Wattenscheider, Schnippi</t>
  </si>
  <si>
    <t>2983</t>
  </si>
  <si>
    <t>2982</t>
  </si>
  <si>
    <t>2981</t>
  </si>
  <si>
    <t>2980</t>
  </si>
  <si>
    <t>SBOR</t>
  </si>
  <si>
    <t>SBor 2013-06</t>
  </si>
  <si>
    <t>26</t>
  </si>
  <si>
    <t>6393</t>
  </si>
  <si>
    <t>Kleinhauserfehn</t>
  </si>
  <si>
    <t>2234</t>
  </si>
  <si>
    <t>MWol</t>
  </si>
  <si>
    <t>Matthias Woll</t>
  </si>
  <si>
    <t>Mwol</t>
  </si>
  <si>
    <t>????</t>
  </si>
  <si>
    <t>Mathias Paul</t>
  </si>
  <si>
    <t>BG07/03</t>
  </si>
  <si>
    <t>2B00-N</t>
  </si>
  <si>
    <t>10</t>
  </si>
  <si>
    <t>6000</t>
  </si>
  <si>
    <t>Kurve (Block 9)</t>
  </si>
  <si>
    <t>560</t>
  </si>
  <si>
    <t>MPau</t>
  </si>
  <si>
    <t>Matthias Paul</t>
  </si>
  <si>
    <t>Kurve (Block 8)</t>
  </si>
  <si>
    <t>559</t>
  </si>
  <si>
    <t>Kurve (Block 7)</t>
  </si>
  <si>
    <t>558</t>
  </si>
  <si>
    <t>Überleitstelle (Block 6)</t>
  </si>
  <si>
    <t>556</t>
  </si>
  <si>
    <t>2 E99</t>
  </si>
  <si>
    <t>2B00-S</t>
  </si>
  <si>
    <t>Kurve (Block 5)</t>
  </si>
  <si>
    <t>555</t>
  </si>
  <si>
    <t>Kurve (Block 4)</t>
  </si>
  <si>
    <t>554</t>
  </si>
  <si>
    <t>Kurve (Block 3)</t>
  </si>
  <si>
    <t>553</t>
  </si>
  <si>
    <t>318</t>
  </si>
  <si>
    <t>Mathias Faber</t>
  </si>
  <si>
    <t xml:space="preserve"> 09/19</t>
  </si>
  <si>
    <t>Faber Werft</t>
  </si>
  <si>
    <t>MFab</t>
  </si>
  <si>
    <t>Martin Kejhar</t>
  </si>
  <si>
    <t>MK09/22</t>
  </si>
  <si>
    <t>Návěstní/Signalmodul (Kviteckov)</t>
  </si>
  <si>
    <t>4048k</t>
  </si>
  <si>
    <t>MKej</t>
  </si>
  <si>
    <t>4048j</t>
  </si>
  <si>
    <t>4048i</t>
  </si>
  <si>
    <t>4048h</t>
  </si>
  <si>
    <t>Abzweigstation</t>
  </si>
  <si>
    <t>F96+F04-L</t>
  </si>
  <si>
    <t>Kvt</t>
  </si>
  <si>
    <t>Kviteckov</t>
  </si>
  <si>
    <t>4048a-g</t>
  </si>
  <si>
    <t>MJ03/06</t>
  </si>
  <si>
    <t>Skala u trati</t>
  </si>
  <si>
    <t>BG06/05</t>
  </si>
  <si>
    <t>Zarez s drevenym nadjezdem</t>
  </si>
  <si>
    <t xml:space="preserve">Rybnicek </t>
  </si>
  <si>
    <t>Strazni domek na zdi</t>
  </si>
  <si>
    <t>VK04/08</t>
  </si>
  <si>
    <t>Borovice u trati a lesik</t>
  </si>
  <si>
    <t>Athu</t>
  </si>
  <si>
    <t>Mario Menge</t>
  </si>
  <si>
    <t>AThu</t>
  </si>
  <si>
    <t>Wahren</t>
  </si>
  <si>
    <t>Lpz</t>
  </si>
  <si>
    <t>Herrmannschacht</t>
  </si>
  <si>
    <t>Mmen</t>
  </si>
  <si>
    <t>Mengelager</t>
  </si>
  <si>
    <t>DFRI</t>
  </si>
  <si>
    <t>Jens Kupferschmidt</t>
  </si>
  <si>
    <t>JKup03/11</t>
  </si>
  <si>
    <t>B96-S</t>
  </si>
  <si>
    <t>225</t>
  </si>
  <si>
    <t>1500</t>
  </si>
  <si>
    <t>2662</t>
  </si>
  <si>
    <t>JKup</t>
  </si>
  <si>
    <t>2661</t>
  </si>
  <si>
    <t>BG11/05</t>
  </si>
  <si>
    <t>E96</t>
  </si>
  <si>
    <t>Ladestelle Johnsdorf</t>
  </si>
  <si>
    <t>1449</t>
  </si>
  <si>
    <t>BG04/06</t>
  </si>
  <si>
    <t>Schramm Hof</t>
  </si>
  <si>
    <t>1448</t>
  </si>
  <si>
    <t>B96-N</t>
  </si>
  <si>
    <t>1447</t>
  </si>
  <si>
    <t>1446</t>
  </si>
  <si>
    <t>Andreas Thurm</t>
  </si>
  <si>
    <t>DF03/16</t>
  </si>
  <si>
    <t>22,5</t>
  </si>
  <si>
    <t>2040</t>
  </si>
  <si>
    <t>Kurve</t>
  </si>
  <si>
    <t>2693</t>
  </si>
  <si>
    <t>2692</t>
  </si>
  <si>
    <t>2691</t>
  </si>
  <si>
    <t>2690</t>
  </si>
  <si>
    <t>DF04/17</t>
  </si>
  <si>
    <t>2598</t>
  </si>
  <si>
    <t>DF08/19</t>
  </si>
  <si>
    <t>2597</t>
  </si>
  <si>
    <t>2594</t>
  </si>
  <si>
    <t>Possendorf</t>
  </si>
  <si>
    <t>MGra</t>
  </si>
  <si>
    <t>Mario Graul</t>
  </si>
  <si>
    <t>1456</t>
  </si>
  <si>
    <t>DF12/17</t>
  </si>
  <si>
    <t>1455</t>
  </si>
  <si>
    <t>1454</t>
  </si>
  <si>
    <t>1453</t>
  </si>
  <si>
    <t>1452</t>
  </si>
  <si>
    <t>1451</t>
  </si>
  <si>
    <t>1450</t>
  </si>
  <si>
    <t>821</t>
  </si>
  <si>
    <t>Andreas Nothaft</t>
  </si>
  <si>
    <t>BG07/02</t>
  </si>
  <si>
    <t>2644</t>
  </si>
  <si>
    <t>460</t>
  </si>
  <si>
    <t>ANot</t>
  </si>
  <si>
    <t>Marcus Kircher</t>
  </si>
  <si>
    <t>459</t>
  </si>
  <si>
    <t>458</t>
  </si>
  <si>
    <t>Mäandertal</t>
  </si>
  <si>
    <t>457</t>
  </si>
  <si>
    <t>3.75</t>
  </si>
  <si>
    <t>7391</t>
  </si>
  <si>
    <t>456</t>
  </si>
  <si>
    <t>Dolly-Buster-Felsen</t>
  </si>
  <si>
    <t>453</t>
  </si>
  <si>
    <t>BG10/02</t>
  </si>
  <si>
    <t>452</t>
  </si>
  <si>
    <t>451</t>
  </si>
  <si>
    <t>Lukáš Jursa</t>
  </si>
  <si>
    <t>4073a-b</t>
  </si>
  <si>
    <t>LJur</t>
  </si>
  <si>
    <t>Lukas Jursa</t>
  </si>
  <si>
    <t>zastávka / Haltestelle</t>
  </si>
  <si>
    <t>Kamil Šrom</t>
  </si>
  <si>
    <t>OR12/22</t>
  </si>
  <si>
    <t>Por</t>
  </si>
  <si>
    <t xml:space="preserve">Poříčí nad Sázavou </t>
  </si>
  <si>
    <t>4167a-c</t>
  </si>
  <si>
    <t>Ksro</t>
  </si>
  <si>
    <t>Kai Brenneis</t>
  </si>
  <si>
    <t>CaLin08/21</t>
  </si>
  <si>
    <t>Sonder</t>
  </si>
  <si>
    <t>Thorbergtunnel (Türmodul)</t>
  </si>
  <si>
    <t>3667d</t>
  </si>
  <si>
    <t>KBre</t>
  </si>
  <si>
    <t>3667c</t>
  </si>
  <si>
    <t>3667b</t>
  </si>
  <si>
    <t>3667a</t>
  </si>
  <si>
    <t>03/2020</t>
  </si>
  <si>
    <t>5</t>
  </si>
  <si>
    <t>4000</t>
  </si>
  <si>
    <t>Adapter Kurve</t>
  </si>
  <si>
    <t>3665</t>
  </si>
  <si>
    <t>3664</t>
  </si>
  <si>
    <t>Adapter Gerade</t>
  </si>
  <si>
    <t>3663</t>
  </si>
  <si>
    <t>3662</t>
  </si>
  <si>
    <t>15</t>
  </si>
  <si>
    <t>3000</t>
  </si>
  <si>
    <t>3661</t>
  </si>
  <si>
    <t>3660</t>
  </si>
  <si>
    <t>3659</t>
  </si>
  <si>
    <t>3658</t>
  </si>
  <si>
    <t>ROpp</t>
  </si>
  <si>
    <t>Jens Kroeger</t>
  </si>
  <si>
    <t>HHan01/17</t>
  </si>
  <si>
    <t>4637</t>
  </si>
  <si>
    <t>JKro</t>
  </si>
  <si>
    <t>4636</t>
  </si>
  <si>
    <t>4631</t>
  </si>
  <si>
    <t>RO01/17</t>
  </si>
  <si>
    <t>4630</t>
  </si>
  <si>
    <t>OFUN</t>
  </si>
  <si>
    <t>Georg Trenk</t>
  </si>
  <si>
    <t>OF10/19</t>
  </si>
  <si>
    <t>884</t>
  </si>
  <si>
    <t>2250</t>
  </si>
  <si>
    <t>4517</t>
  </si>
  <si>
    <t>GTre</t>
  </si>
  <si>
    <t>Georg Christian Trenk</t>
  </si>
  <si>
    <t>4516</t>
  </si>
  <si>
    <t>4515</t>
  </si>
  <si>
    <t>4514</t>
  </si>
  <si>
    <t>4513</t>
  </si>
  <si>
    <t>4512</t>
  </si>
  <si>
    <t>4511</t>
  </si>
  <si>
    <t>4510</t>
  </si>
  <si>
    <t>OF05/18</t>
  </si>
  <si>
    <t>525</t>
  </si>
  <si>
    <t>8100</t>
  </si>
  <si>
    <t>0.4</t>
  </si>
  <si>
    <t>Mbk</t>
  </si>
  <si>
    <t>Michbeck</t>
  </si>
  <si>
    <t>4501</t>
  </si>
  <si>
    <t>OFun10/17</t>
  </si>
  <si>
    <t>2258</t>
  </si>
  <si>
    <t>2257</t>
  </si>
  <si>
    <t>2256</t>
  </si>
  <si>
    <t>2255</t>
  </si>
  <si>
    <t>2254</t>
  </si>
  <si>
    <t>2253</t>
  </si>
  <si>
    <t>2252</t>
  </si>
  <si>
    <t>OF10/22</t>
  </si>
  <si>
    <t>2225</t>
  </si>
  <si>
    <t>2224</t>
  </si>
  <si>
    <t>2223</t>
  </si>
  <si>
    <t>Harald Schenk</t>
  </si>
  <si>
    <t>HH06/09</t>
  </si>
  <si>
    <t>Gerade 2tlg</t>
  </si>
  <si>
    <t>2928</t>
  </si>
  <si>
    <t>HSch</t>
  </si>
  <si>
    <t>Carsten Linow</t>
  </si>
  <si>
    <t>STREMO</t>
  </si>
  <si>
    <t>HSch2901</t>
  </si>
  <si>
    <t>HH06/18</t>
  </si>
  <si>
    <t>2907</t>
  </si>
  <si>
    <t>HSch2907</t>
  </si>
  <si>
    <t>Garlbek Hp</t>
  </si>
  <si>
    <t>2901</t>
  </si>
  <si>
    <t>Schrank 4+5</t>
  </si>
  <si>
    <t>optional</t>
  </si>
  <si>
    <t>Spessartrampe Adapter Z</t>
  </si>
  <si>
    <t>3500N</t>
  </si>
  <si>
    <t>Spessartrampe Adapter D</t>
  </si>
  <si>
    <t>3500M</t>
  </si>
  <si>
    <t>2B00</t>
  </si>
  <si>
    <t>Spessartrampe Adapter B</t>
  </si>
  <si>
    <t>3500L</t>
  </si>
  <si>
    <t>Spessartrampe Heigenbrücken</t>
  </si>
  <si>
    <t>3500K</t>
  </si>
  <si>
    <t>20</t>
  </si>
  <si>
    <t>Spessartrampe Tunnel</t>
  </si>
  <si>
    <t>3500J</t>
  </si>
  <si>
    <t>Spessartrampe Ausweiche</t>
  </si>
  <si>
    <t>3500i</t>
  </si>
  <si>
    <t>Spessartrampe Bergrund</t>
  </si>
  <si>
    <t>3500H</t>
  </si>
  <si>
    <t>3500</t>
  </si>
  <si>
    <t>Spessartrampe Kurve 4</t>
  </si>
  <si>
    <t>3500G</t>
  </si>
  <si>
    <t>Spessartrampe Kurve 3</t>
  </si>
  <si>
    <t>3500F</t>
  </si>
  <si>
    <t>Spessartrampe Kurve 2</t>
  </si>
  <si>
    <t>3500E</t>
  </si>
  <si>
    <t>Spessartrampe Kurve 1</t>
  </si>
  <si>
    <t>3500D</t>
  </si>
  <si>
    <t>Spessartrampe Weg</t>
  </si>
  <si>
    <t>3500C</t>
  </si>
  <si>
    <t>Spessartrampe Block Eisenwerk</t>
  </si>
  <si>
    <t>3500B</t>
  </si>
  <si>
    <t>Spessartrampe Talrund</t>
  </si>
  <si>
    <t>3500A</t>
  </si>
  <si>
    <t>HH02/19</t>
  </si>
  <si>
    <t>Emden Ost Sbf</t>
  </si>
  <si>
    <t>Emden West Sbf</t>
  </si>
  <si>
    <t>Waldenau</t>
  </si>
  <si>
    <t>ex HKru6151</t>
  </si>
  <si>
    <t>HH03/20</t>
  </si>
  <si>
    <t>ex HKru6150</t>
  </si>
  <si>
    <t>ex HKru6149</t>
  </si>
  <si>
    <t>ex HKru6148</t>
  </si>
  <si>
    <t>Schrank 2</t>
  </si>
  <si>
    <t>21</t>
  </si>
  <si>
    <t>Edn</t>
  </si>
  <si>
    <t>Eichfelden Bf</t>
  </si>
  <si>
    <t>Bf Kronwerk</t>
  </si>
  <si>
    <t>2999</t>
  </si>
  <si>
    <t>ex HKru2960</t>
  </si>
  <si>
    <t>Schrebergarten</t>
  </si>
  <si>
    <t>2939</t>
  </si>
  <si>
    <t>CaLin2768</t>
  </si>
  <si>
    <t>HH12/17</t>
  </si>
  <si>
    <t>CaLin2769</t>
  </si>
  <si>
    <t>CaLin2766</t>
  </si>
  <si>
    <t>7.5</t>
  </si>
  <si>
    <t>7394</t>
  </si>
  <si>
    <t>CaLin2767</t>
  </si>
  <si>
    <t>Schrank 1</t>
  </si>
  <si>
    <t>19</t>
  </si>
  <si>
    <t>3721</t>
  </si>
  <si>
    <t>Kornfeld/Wiese</t>
  </si>
  <si>
    <t>2202</t>
  </si>
  <si>
    <t>2201</t>
  </si>
  <si>
    <t>BG02/06</t>
  </si>
  <si>
    <t>630</t>
  </si>
  <si>
    <t>18.2</t>
  </si>
  <si>
    <t>3891</t>
  </si>
  <si>
    <t>Tunnel</t>
  </si>
  <si>
    <t>629</t>
  </si>
  <si>
    <t>FIbe</t>
  </si>
  <si>
    <t>Armin Weiss</t>
  </si>
  <si>
    <t>FI06/19</t>
  </si>
  <si>
    <t>RP25</t>
  </si>
  <si>
    <t>Fld</t>
  </si>
  <si>
    <t>Bf Fladungen</t>
  </si>
  <si>
    <t>8548</t>
  </si>
  <si>
    <t>AWei</t>
  </si>
  <si>
    <t>Armin Weiß</t>
  </si>
  <si>
    <t>Andreas Wesse</t>
  </si>
  <si>
    <t>AWes2785</t>
  </si>
  <si>
    <t>AWes</t>
  </si>
  <si>
    <t>AWes2786</t>
  </si>
  <si>
    <t>kurz</t>
  </si>
  <si>
    <t>lang</t>
  </si>
  <si>
    <t>rampe</t>
  </si>
  <si>
    <t>LAST UPDATE</t>
  </si>
  <si>
    <t>ADMIN</t>
  </si>
  <si>
    <t>REMARK</t>
  </si>
  <si>
    <t>OWNER</t>
  </si>
  <si>
    <t>PACKAGE</t>
  </si>
  <si>
    <t>DWG DATE</t>
  </si>
  <si>
    <t>CATENARY</t>
  </si>
  <si>
    <t>TRACK</t>
  </si>
  <si>
    <t>END PLATE 2</t>
  </si>
  <si>
    <t>END PLATE 1</t>
  </si>
  <si>
    <t>LENGTH</t>
  </si>
  <si>
    <t>ANGLE</t>
  </si>
  <si>
    <t>RADIUS</t>
  </si>
  <si>
    <t>SHORT</t>
  </si>
  <si>
    <t>MODULNAME</t>
  </si>
  <si>
    <t>SEGMENTS</t>
  </si>
  <si>
    <t>NR</t>
  </si>
  <si>
    <t>MODULE</t>
  </si>
  <si>
    <t>Sort</t>
  </si>
  <si>
    <t>in dwg</t>
  </si>
  <si>
    <t>Modulsteller</t>
  </si>
  <si>
    <t>Nummer</t>
  </si>
  <si>
    <t>Name</t>
  </si>
  <si>
    <t>Linie</t>
  </si>
  <si>
    <t>Position</t>
  </si>
  <si>
    <t>Nächste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</si>
</sst>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"/>
    </font>
    <font>
      <vertAlign val="super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10"/>
      <name val="Arial"/>
      <family val="2"/>
      <charset val="1"/>
    </font>
    <font>
      <b/>
      <sz val="11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4" fillId="0" borderId="0" xfId="2" applyFont="1"/>
    <xf numFmtId="164" fontId="3" fillId="0" borderId="0" xfId="2" applyNumberFormat="1" applyFont="1" applyAlignment="1">
      <alignment horizontal="right"/>
    </xf>
    <xf numFmtId="0" fontId="3" fillId="0" borderId="0" xfId="2" applyFont="1"/>
    <xf numFmtId="49" fontId="3" fillId="0" borderId="0" xfId="2" applyNumberFormat="1" applyFont="1"/>
    <xf numFmtId="164" fontId="4" fillId="0" borderId="0" xfId="2" applyNumberFormat="1" applyFont="1" applyAlignment="1">
      <alignment horizontal="right"/>
    </xf>
    <xf numFmtId="14" fontId="4" fillId="0" borderId="0" xfId="2" applyNumberFormat="1" applyFont="1"/>
    <xf numFmtId="49" fontId="4" fillId="0" borderId="0" xfId="2" applyNumberFormat="1" applyFont="1"/>
    <xf numFmtId="0" fontId="4" fillId="0" borderId="0" xfId="2" applyFont="1" applyAlignment="1">
      <alignment horizontal="right"/>
    </xf>
    <xf numFmtId="49" fontId="4" fillId="0" borderId="0" xfId="2" applyNumberFormat="1" applyFont="1" applyAlignment="1">
      <alignment horizontal="right"/>
    </xf>
    <xf numFmtId="14" fontId="3" fillId="0" borderId="0" xfId="2" applyNumberFormat="1" applyFont="1"/>
    <xf numFmtId="0" fontId="7" fillId="0" borderId="0" xfId="2" applyFont="1"/>
    <xf numFmtId="0" fontId="4" fillId="2" borderId="0" xfId="2" applyFont="1" applyFill="1"/>
    <xf numFmtId="0" fontId="3" fillId="0" borderId="0" xfId="2" applyFont="1" applyAlignment="1">
      <alignment horizontal="right"/>
    </xf>
    <xf numFmtId="49" fontId="3" fillId="0" borderId="0" xfId="2" applyNumberFormat="1" applyFont="1" applyAlignment="1">
      <alignment horizontal="right"/>
    </xf>
    <xf numFmtId="11" fontId="3" fillId="0" borderId="0" xfId="2" applyNumberFormat="1" applyFont="1"/>
    <xf numFmtId="0" fontId="4" fillId="0" borderId="0" xfId="2" applyFont="1" applyAlignment="1">
      <alignment horizontal="left"/>
    </xf>
    <xf numFmtId="0" fontId="8" fillId="0" borderId="0" xfId="2" applyFont="1"/>
    <xf numFmtId="0" fontId="9" fillId="0" borderId="0" xfId="1" applyFont="1"/>
    <xf numFmtId="0" fontId="9" fillId="0" borderId="0" xfId="0" applyFont="1"/>
    <xf numFmtId="0" fontId="4" fillId="3" borderId="0" xfId="2" applyFont="1" applyFill="1"/>
    <xf numFmtId="14" fontId="6" fillId="0" borderId="0" xfId="2" applyNumberFormat="1"/>
    <xf numFmtId="0" fontId="6" fillId="0" borderId="0" xfId="2"/>
    <xf numFmtId="0" fontId="6" fillId="0" borderId="0" xfId="2" applyAlignment="1">
      <alignment horizontal="right"/>
    </xf>
    <xf numFmtId="49" fontId="6" fillId="0" borderId="0" xfId="2" applyNumberFormat="1" applyAlignment="1">
      <alignment horizontal="left"/>
    </xf>
    <xf numFmtId="0" fontId="6" fillId="4" borderId="0" xfId="2" applyFill="1"/>
    <xf numFmtId="0" fontId="0" fillId="5" borderId="0" xfId="0" applyFill="1"/>
    <xf numFmtId="164" fontId="3" fillId="0" borderId="0" xfId="1" applyNumberFormat="1" applyFont="1" applyAlignment="1">
      <alignment horizontal="right"/>
    </xf>
    <xf numFmtId="49" fontId="3" fillId="0" borderId="0" xfId="1" applyNumberFormat="1" applyFont="1"/>
    <xf numFmtId="0" fontId="7" fillId="0" borderId="0" xfId="1" applyFont="1"/>
    <xf numFmtId="164" fontId="7" fillId="0" borderId="0" xfId="2" applyNumberFormat="1" applyFont="1" applyAlignment="1">
      <alignment horizontal="right"/>
    </xf>
    <xf numFmtId="0" fontId="12" fillId="0" borderId="0" xfId="2" applyFont="1"/>
    <xf numFmtId="49" fontId="7" fillId="0" borderId="0" xfId="2" applyNumberFormat="1" applyFont="1"/>
    <xf numFmtId="16" fontId="3" fillId="0" borderId="0" xfId="2" applyNumberFormat="1" applyFont="1"/>
    <xf numFmtId="0" fontId="3" fillId="4" borderId="0" xfId="2" applyFont="1" applyFill="1"/>
    <xf numFmtId="14" fontId="6" fillId="0" borderId="0" xfId="2" applyNumberFormat="1" applyAlignment="1">
      <alignment horizontal="right"/>
    </xf>
    <xf numFmtId="49" fontId="6" fillId="0" borderId="0" xfId="2" applyNumberFormat="1" applyAlignment="1">
      <alignment horizontal="right"/>
    </xf>
    <xf numFmtId="0" fontId="12" fillId="5" borderId="0" xfId="2" applyFont="1" applyFill="1"/>
    <xf numFmtId="0" fontId="2" fillId="0" borderId="0" xfId="2" applyFont="1"/>
    <xf numFmtId="0" fontId="6" fillId="0" borderId="0" xfId="2" applyAlignment="1">
      <alignment wrapText="1"/>
    </xf>
    <xf numFmtId="0" fontId="8" fillId="0" borderId="0" xfId="2" applyFont="1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left"/>
    </xf>
    <xf numFmtId="49" fontId="4" fillId="0" borderId="0" xfId="2" applyNumberFormat="1" applyFont="1" applyAlignment="1">
      <alignment horizontal="left"/>
    </xf>
    <xf numFmtId="1" fontId="4" fillId="0" borderId="0" xfId="2" applyNumberFormat="1" applyFont="1"/>
    <xf numFmtId="0" fontId="1" fillId="0" borderId="0" xfId="3"/>
    <xf numFmtId="164" fontId="3" fillId="0" borderId="0" xfId="2" applyNumberFormat="1" applyFont="1" applyAlignment="1">
      <alignment horizontal="right" vertical="top"/>
    </xf>
    <xf numFmtId="0" fontId="4" fillId="0" borderId="0" xfId="2" applyFont="1" applyAlignment="1">
      <alignment horizontal="center" vertical="center"/>
    </xf>
    <xf numFmtId="49" fontId="13" fillId="0" borderId="0" xfId="2" applyNumberFormat="1" applyFont="1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shrinkToFit="1"/>
    </xf>
    <xf numFmtId="0" fontId="15" fillId="0" borderId="0" xfId="0" applyFont="1"/>
    <xf numFmtId="0" fontId="16" fillId="0" borderId="0" xfId="0" applyFont="1"/>
    <xf numFmtId="49" fontId="14" fillId="0" borderId="0" xfId="0" applyNumberFormat="1" applyFont="1"/>
    <xf numFmtId="0" fontId="7" fillId="0" borderId="0" xfId="0" applyFont="1"/>
    <xf numFmtId="1" fontId="14" fillId="0" borderId="0" xfId="0" applyNumberFormat="1" applyFont="1" applyAlignment="1">
      <alignment horizontal="left"/>
    </xf>
  </cellXfs>
  <cellStyles count="4">
    <cellStyle name="Excel Built-in Normal" xfId="1" xr:uid="{762A5921-8574-4991-8777-53FE787C44A5}"/>
    <cellStyle name="Standard" xfId="0" builtinId="0"/>
    <cellStyle name="Standard 2" xfId="2" xr:uid="{763770B9-B513-46F9-A5B6-0F1DEFDC447F}"/>
    <cellStyle name="Standard 4" xfId="3" xr:uid="{63D904C2-B889-410E-816A-6DE84E03C8E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45a33395aec4493/Dokumente/%5eNFREMO/Fahrtreffen/Europa/20240523-Bardowick/2024%20Planung%20Bardowick.xlsx" TargetMode="External"/><Relationship Id="rId1" Type="http://schemas.openxmlformats.org/officeDocument/2006/relationships/externalLinkPath" Target="2024%20Planung%20Bardowi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45a33395aec4493\Dokumente\%255eNFREMO\Modulverwaltung\Modul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rdowick 2024"/>
      <sheetName val="Jobliste"/>
      <sheetName val="Arbeitsliste"/>
      <sheetName val="Modulliste Linie"/>
      <sheetName val="Modulliste Namen"/>
      <sheetName val="H0RE"/>
      <sheetName val="meeting-1246-registrations-202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liste"/>
      <sheetName val="Teilnehmer 1"/>
      <sheetName val="Teilnehmer 2"/>
      <sheetName val="Tabelle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D465-87A6-4397-9F09-2A51554DD083}">
  <sheetPr>
    <tabColor theme="0" tint="-0.499984740745262"/>
    <pageSetUpPr fitToPage="1"/>
  </sheetPr>
  <dimension ref="A1:AC1064"/>
  <sheetViews>
    <sheetView tabSelected="1" zoomScale="140" zoomScaleNormal="140" workbookViewId="0">
      <pane xSplit="9" ySplit="2" topLeftCell="J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ColWidth="11.42578125" defaultRowHeight="12.75" x14ac:dyDescent="0.2"/>
  <cols>
    <col min="1" max="1" width="11.5703125" bestFit="1" customWidth="1"/>
    <col min="2" max="2" width="8.28515625" style="4" bestFit="1" customWidth="1"/>
    <col min="3" max="3" width="9.140625" style="3" customWidth="1"/>
    <col min="4" max="4" width="12.42578125" style="2" customWidth="1"/>
    <col min="5" max="5" width="18.42578125" customWidth="1"/>
    <col min="6" max="6" width="8.42578125" hidden="1" customWidth="1"/>
    <col min="7" max="7" width="9.140625" hidden="1" customWidth="1"/>
    <col min="8" max="8" width="11.42578125" hidden="1" customWidth="1"/>
    <col min="9" max="9" width="11.42578125" style="2" hidden="1" customWidth="1"/>
    <col min="10" max="10" width="3.42578125" hidden="1" customWidth="1"/>
    <col min="11" max="11" width="21.7109375" style="1" customWidth="1"/>
    <col min="12" max="12" width="11.42578125" customWidth="1"/>
    <col min="13" max="13" width="11.28515625" bestFit="1" customWidth="1"/>
    <col min="14" max="14" width="10.5703125" bestFit="1" customWidth="1"/>
    <col min="15" max="15" width="12.28515625" bestFit="1" customWidth="1"/>
    <col min="16" max="17" width="12.85546875" bestFit="1" customWidth="1"/>
    <col min="18" max="21" width="11.42578125" hidden="1" customWidth="1"/>
    <col min="22" max="22" width="28.7109375" bestFit="1" customWidth="1"/>
    <col min="23" max="27" width="11.42578125" hidden="1" customWidth="1"/>
    <col min="28" max="28" width="4.85546875" hidden="1" customWidth="1"/>
    <col min="29" max="29" width="3.85546875" hidden="1" customWidth="1"/>
  </cols>
  <sheetData>
    <row r="1" spans="1:29" hidden="1" x14ac:dyDescent="0.2">
      <c r="A1" s="1" t="s">
        <v>639</v>
      </c>
      <c r="B1" s="4" t="str">
        <f>"Filter "&amp;SUBTOTAL(4,A:A)+1</f>
        <v>Filter 63</v>
      </c>
    </row>
    <row r="2" spans="1:29" ht="15" x14ac:dyDescent="0.25">
      <c r="A2" s="70" t="s">
        <v>638</v>
      </c>
      <c r="B2" s="70" t="s">
        <v>637</v>
      </c>
      <c r="C2" s="70" t="s">
        <v>636</v>
      </c>
      <c r="D2" s="70" t="s">
        <v>635</v>
      </c>
      <c r="E2" s="70" t="s">
        <v>634</v>
      </c>
      <c r="F2" s="70" t="s">
        <v>633</v>
      </c>
      <c r="G2" s="70" t="s">
        <v>632</v>
      </c>
      <c r="H2" s="70" t="s">
        <v>631</v>
      </c>
      <c r="I2" s="76" t="s">
        <v>630</v>
      </c>
      <c r="J2" s="70" t="s">
        <v>629</v>
      </c>
      <c r="K2" s="75" t="s">
        <v>628</v>
      </c>
      <c r="L2" s="70" t="s">
        <v>627</v>
      </c>
      <c r="M2" s="74" t="s">
        <v>626</v>
      </c>
      <c r="N2" s="74" t="s">
        <v>625</v>
      </c>
      <c r="O2" s="70" t="s">
        <v>624</v>
      </c>
      <c r="P2" s="73" t="s">
        <v>623</v>
      </c>
      <c r="Q2" s="73" t="s">
        <v>622</v>
      </c>
      <c r="R2" s="72" t="s">
        <v>621</v>
      </c>
      <c r="S2" s="72" t="s">
        <v>620</v>
      </c>
      <c r="T2" s="70" t="s">
        <v>619</v>
      </c>
      <c r="U2" s="70" t="s">
        <v>618</v>
      </c>
      <c r="V2" s="71" t="s">
        <v>617</v>
      </c>
      <c r="W2" s="71" t="s">
        <v>616</v>
      </c>
      <c r="X2" s="70" t="s">
        <v>615</v>
      </c>
      <c r="Y2" s="69" t="s">
        <v>614</v>
      </c>
      <c r="AA2" t="s">
        <v>613</v>
      </c>
      <c r="AB2" t="s">
        <v>612</v>
      </c>
      <c r="AC2" t="s">
        <v>611</v>
      </c>
    </row>
    <row r="3" spans="1:29" ht="14.25" x14ac:dyDescent="0.2">
      <c r="A3" s="3">
        <v>16</v>
      </c>
      <c r="B3" s="4" t="s">
        <v>11</v>
      </c>
      <c r="C3" s="3" t="str">
        <f>+H3</f>
        <v>AWes</v>
      </c>
      <c r="D3" s="2">
        <f>+I3</f>
        <v>2785</v>
      </c>
      <c r="E3" s="1" t="s">
        <v>607</v>
      </c>
      <c r="F3" s="1" t="s">
        <v>9</v>
      </c>
      <c r="G3" s="14">
        <f>VALUE(IF(ISERROR(SEARCH("[^0-9]",I3)),I3,LEFT(I3,SEARCH("[^0-9]",I3)-1)))</f>
        <v>2785</v>
      </c>
      <c r="H3" s="14" t="s">
        <v>609</v>
      </c>
      <c r="I3" s="14">
        <v>2785</v>
      </c>
      <c r="J3" s="14">
        <v>1</v>
      </c>
      <c r="K3" s="14" t="s">
        <v>39</v>
      </c>
      <c r="L3" s="14"/>
      <c r="M3" s="20">
        <v>2000</v>
      </c>
      <c r="N3" s="22" t="s">
        <v>37</v>
      </c>
      <c r="O3" s="21">
        <v>878</v>
      </c>
      <c r="P3" s="20" t="s">
        <v>36</v>
      </c>
      <c r="Q3" s="14" t="s">
        <v>36</v>
      </c>
      <c r="R3" s="14" t="s">
        <v>35</v>
      </c>
      <c r="S3" s="14"/>
      <c r="T3" s="19" t="s">
        <v>34</v>
      </c>
      <c r="U3" s="14" t="s">
        <v>610</v>
      </c>
      <c r="V3" s="14" t="s">
        <v>607</v>
      </c>
      <c r="W3" s="14"/>
      <c r="X3" s="14" t="s">
        <v>31</v>
      </c>
      <c r="Y3" s="18">
        <v>43053</v>
      </c>
    </row>
    <row r="4" spans="1:29" ht="14.25" customHeight="1" x14ac:dyDescent="0.2">
      <c r="A4" s="3">
        <v>15</v>
      </c>
      <c r="B4" s="4" t="s">
        <v>11</v>
      </c>
      <c r="C4" s="3" t="str">
        <f>+H4</f>
        <v>AWes</v>
      </c>
      <c r="D4" s="2">
        <f>+I4</f>
        <v>2786</v>
      </c>
      <c r="E4" s="1" t="s">
        <v>607</v>
      </c>
      <c r="F4" s="1" t="s">
        <v>9</v>
      </c>
      <c r="G4" s="14">
        <f>VALUE(IF(ISERROR(SEARCH("[^0-9]",I4)),I4,LEFT(I4,SEARCH("[^0-9]",I4)-1)))</f>
        <v>2786</v>
      </c>
      <c r="H4" s="14" t="s">
        <v>609</v>
      </c>
      <c r="I4" s="14">
        <v>2786</v>
      </c>
      <c r="J4" s="14">
        <v>1</v>
      </c>
      <c r="K4" s="14" t="s">
        <v>39</v>
      </c>
      <c r="L4" s="14"/>
      <c r="M4" s="20">
        <v>2000</v>
      </c>
      <c r="N4" s="22" t="s">
        <v>37</v>
      </c>
      <c r="O4" s="21">
        <v>878</v>
      </c>
      <c r="P4" s="20" t="s">
        <v>36</v>
      </c>
      <c r="Q4" s="14" t="s">
        <v>36</v>
      </c>
      <c r="R4" s="14" t="s">
        <v>35</v>
      </c>
      <c r="S4" s="14"/>
      <c r="T4" s="19" t="s">
        <v>34</v>
      </c>
      <c r="U4" s="14" t="s">
        <v>608</v>
      </c>
      <c r="V4" s="14" t="s">
        <v>607</v>
      </c>
      <c r="W4" s="14"/>
      <c r="X4" s="14" t="s">
        <v>31</v>
      </c>
      <c r="Y4" s="18">
        <v>43053</v>
      </c>
    </row>
    <row r="5" spans="1:29" ht="13.9" customHeight="1" x14ac:dyDescent="0.2">
      <c r="C5" s="3" t="str">
        <f>+H5</f>
        <v>AWei</v>
      </c>
      <c r="D5" s="2" t="str">
        <f>+I5</f>
        <v>8548</v>
      </c>
      <c r="E5" s="1" t="s">
        <v>606</v>
      </c>
      <c r="F5" t="s">
        <v>9</v>
      </c>
      <c r="G5" s="25">
        <f>VALUE(IF(ISERROR(SEARCH("[^0-9]",I5)),I5,LEFT(I5,SEARCH("[^0-9]",I5)-1)))</f>
        <v>8548</v>
      </c>
      <c r="H5" s="64" t="s">
        <v>605</v>
      </c>
      <c r="I5" s="68" t="s">
        <v>604</v>
      </c>
      <c r="J5" s="61">
        <v>6</v>
      </c>
      <c r="K5" s="67" t="s">
        <v>603</v>
      </c>
      <c r="L5" s="61" t="s">
        <v>602</v>
      </c>
      <c r="M5" s="66"/>
      <c r="N5" s="66"/>
      <c r="O5" s="66">
        <v>7590</v>
      </c>
      <c r="P5" s="61" t="s">
        <v>149</v>
      </c>
      <c r="Q5" s="61"/>
      <c r="R5" s="65" t="s">
        <v>601</v>
      </c>
      <c r="S5" s="65"/>
      <c r="T5" s="65" t="s">
        <v>600</v>
      </c>
      <c r="U5" s="64"/>
      <c r="V5" s="63" t="s">
        <v>599</v>
      </c>
      <c r="W5" s="62"/>
      <c r="X5" s="61" t="s">
        <v>598</v>
      </c>
      <c r="Y5" s="60">
        <v>43689</v>
      </c>
    </row>
    <row r="6" spans="1:29" ht="13.9" customHeight="1" x14ac:dyDescent="0.2">
      <c r="A6" s="3">
        <v>29</v>
      </c>
      <c r="B6" s="4" t="s">
        <v>30</v>
      </c>
      <c r="C6" s="3" t="str">
        <f>+H6</f>
        <v>CaLin</v>
      </c>
      <c r="D6" s="2" t="str">
        <f>+I6</f>
        <v>629</v>
      </c>
      <c r="E6" s="1" t="s">
        <v>520</v>
      </c>
      <c r="F6" s="1" t="s">
        <v>9</v>
      </c>
      <c r="G6" s="14">
        <v>629</v>
      </c>
      <c r="H6" s="16" t="s">
        <v>99</v>
      </c>
      <c r="I6" s="16" t="s">
        <v>597</v>
      </c>
      <c r="J6" s="16">
        <v>1</v>
      </c>
      <c r="K6" s="16" t="s">
        <v>596</v>
      </c>
      <c r="L6" s="16"/>
      <c r="M6" s="17" t="s">
        <v>595</v>
      </c>
      <c r="N6" s="17" t="s">
        <v>594</v>
      </c>
      <c r="O6" s="17">
        <v>1236</v>
      </c>
      <c r="P6" s="16" t="s">
        <v>95</v>
      </c>
      <c r="Q6" s="16" t="s">
        <v>94</v>
      </c>
      <c r="R6" s="16"/>
      <c r="S6" s="16"/>
      <c r="T6" s="16" t="s">
        <v>318</v>
      </c>
      <c r="U6" s="16" t="s">
        <v>586</v>
      </c>
      <c r="V6" s="16" t="s">
        <v>520</v>
      </c>
      <c r="W6" s="16"/>
      <c r="X6" s="16" t="s">
        <v>99</v>
      </c>
      <c r="Y6" s="15">
        <v>38222.898981481478</v>
      </c>
    </row>
    <row r="7" spans="1:29" ht="13.9" customHeight="1" x14ac:dyDescent="0.2">
      <c r="A7" s="3"/>
      <c r="C7" s="3" t="str">
        <f>+H7</f>
        <v>CaLin</v>
      </c>
      <c r="D7" s="2" t="str">
        <f>+I7</f>
        <v>630</v>
      </c>
      <c r="E7" s="1" t="s">
        <v>520</v>
      </c>
      <c r="F7" s="1" t="s">
        <v>9</v>
      </c>
      <c r="G7" s="14">
        <v>630</v>
      </c>
      <c r="H7" s="16" t="s">
        <v>99</v>
      </c>
      <c r="I7" s="16" t="s">
        <v>593</v>
      </c>
      <c r="J7" s="16">
        <v>1</v>
      </c>
      <c r="K7" s="16"/>
      <c r="L7" s="16"/>
      <c r="M7" s="17" t="s">
        <v>588</v>
      </c>
      <c r="N7" s="17" t="s">
        <v>587</v>
      </c>
      <c r="O7" s="16">
        <v>1234</v>
      </c>
      <c r="P7" s="16" t="s">
        <v>95</v>
      </c>
      <c r="Q7" s="16" t="s">
        <v>94</v>
      </c>
      <c r="R7" s="16"/>
      <c r="S7" s="16"/>
      <c r="T7" s="16" t="s">
        <v>592</v>
      </c>
      <c r="U7" s="16" t="s">
        <v>586</v>
      </c>
      <c r="V7" s="16" t="s">
        <v>520</v>
      </c>
      <c r="W7" s="16"/>
      <c r="X7" s="16" t="s">
        <v>99</v>
      </c>
      <c r="Y7" s="15">
        <v>40560.013298611113</v>
      </c>
    </row>
    <row r="8" spans="1:29" ht="13.9" customHeight="1" x14ac:dyDescent="0.2">
      <c r="A8" s="3"/>
      <c r="C8" s="3" t="str">
        <f>+H8</f>
        <v>CaLin</v>
      </c>
      <c r="D8" s="2" t="str">
        <f>+I8</f>
        <v>2201</v>
      </c>
      <c r="E8" s="1" t="s">
        <v>520</v>
      </c>
      <c r="F8" s="1" t="s">
        <v>9</v>
      </c>
      <c r="G8" s="14">
        <v>2201</v>
      </c>
      <c r="H8" s="16" t="s">
        <v>99</v>
      </c>
      <c r="I8" s="16" t="s">
        <v>591</v>
      </c>
      <c r="J8" s="16">
        <v>1</v>
      </c>
      <c r="K8" s="16" t="s">
        <v>589</v>
      </c>
      <c r="L8" s="16"/>
      <c r="M8" s="17" t="s">
        <v>588</v>
      </c>
      <c r="N8" s="17" t="s">
        <v>587</v>
      </c>
      <c r="O8" s="16">
        <v>1234</v>
      </c>
      <c r="P8" s="16" t="s">
        <v>94</v>
      </c>
      <c r="Q8" s="16" t="s">
        <v>95</v>
      </c>
      <c r="R8" s="16"/>
      <c r="S8" s="16"/>
      <c r="T8" s="16" t="s">
        <v>387</v>
      </c>
      <c r="U8" s="16" t="s">
        <v>586</v>
      </c>
      <c r="V8" s="16" t="s">
        <v>520</v>
      </c>
      <c r="W8" s="16"/>
      <c r="X8" s="16" t="s">
        <v>307</v>
      </c>
      <c r="Y8" s="15">
        <v>38835.940462962943</v>
      </c>
    </row>
    <row r="9" spans="1:29" ht="14.25" customHeight="1" x14ac:dyDescent="0.2">
      <c r="A9" s="3">
        <v>3</v>
      </c>
      <c r="B9" s="4" t="s">
        <v>2</v>
      </c>
      <c r="C9" s="3" t="str">
        <f>+H9</f>
        <v>CaLin</v>
      </c>
      <c r="D9" s="2" t="str">
        <f>+I9</f>
        <v>2202</v>
      </c>
      <c r="E9" s="1" t="s">
        <v>520</v>
      </c>
      <c r="F9" s="1" t="s">
        <v>9</v>
      </c>
      <c r="G9" s="14">
        <v>2202</v>
      </c>
      <c r="H9" s="16" t="s">
        <v>99</v>
      </c>
      <c r="I9" s="16" t="s">
        <v>590</v>
      </c>
      <c r="J9" s="16">
        <v>1</v>
      </c>
      <c r="K9" s="16" t="s">
        <v>589</v>
      </c>
      <c r="L9" s="16"/>
      <c r="M9" s="17" t="s">
        <v>588</v>
      </c>
      <c r="N9" s="17" t="s">
        <v>587</v>
      </c>
      <c r="O9" s="16">
        <v>1234</v>
      </c>
      <c r="P9" s="16" t="s">
        <v>94</v>
      </c>
      <c r="Q9" s="16" t="s">
        <v>95</v>
      </c>
      <c r="R9" s="16"/>
      <c r="S9" s="16"/>
      <c r="T9" s="16" t="s">
        <v>387</v>
      </c>
      <c r="U9" s="16" t="s">
        <v>586</v>
      </c>
      <c r="V9" s="16" t="s">
        <v>520</v>
      </c>
      <c r="W9" s="16"/>
      <c r="X9" s="16" t="s">
        <v>307</v>
      </c>
      <c r="Y9" s="15">
        <v>38776.896689814814</v>
      </c>
    </row>
    <row r="10" spans="1:29" ht="15" customHeight="1" x14ac:dyDescent="0.2">
      <c r="A10" s="3">
        <v>45</v>
      </c>
      <c r="B10" s="4" t="s">
        <v>30</v>
      </c>
      <c r="C10" s="3" t="str">
        <f>+H10</f>
        <v>CaLin</v>
      </c>
      <c r="D10" s="2">
        <f>+I10</f>
        <v>2766</v>
      </c>
      <c r="E10" s="1" t="s">
        <v>520</v>
      </c>
      <c r="F10" s="1" t="s">
        <v>9</v>
      </c>
      <c r="G10" s="14">
        <v>2766</v>
      </c>
      <c r="H10" s="14" t="s">
        <v>99</v>
      </c>
      <c r="I10" s="14">
        <v>2766</v>
      </c>
      <c r="J10" s="14">
        <v>1</v>
      </c>
      <c r="K10" s="14" t="s">
        <v>39</v>
      </c>
      <c r="L10" s="14"/>
      <c r="M10" s="20" t="s">
        <v>584</v>
      </c>
      <c r="N10" s="22" t="s">
        <v>583</v>
      </c>
      <c r="O10" s="14">
        <v>1000</v>
      </c>
      <c r="P10" s="20" t="s">
        <v>36</v>
      </c>
      <c r="Q10" s="14" t="s">
        <v>36</v>
      </c>
      <c r="R10" s="14" t="s">
        <v>35</v>
      </c>
      <c r="S10" s="14"/>
      <c r="T10" s="19" t="s">
        <v>580</v>
      </c>
      <c r="U10" s="14" t="s">
        <v>585</v>
      </c>
      <c r="V10" s="14" t="s">
        <v>520</v>
      </c>
      <c r="W10" s="14"/>
      <c r="X10" s="14" t="s">
        <v>31</v>
      </c>
      <c r="Y10" s="18">
        <v>43073</v>
      </c>
    </row>
    <row r="11" spans="1:29" ht="14.25" customHeight="1" x14ac:dyDescent="0.2">
      <c r="A11" s="3">
        <v>38</v>
      </c>
      <c r="B11" s="4" t="s">
        <v>30</v>
      </c>
      <c r="C11" s="3" t="str">
        <f>+H11</f>
        <v>CaLin</v>
      </c>
      <c r="D11" s="2">
        <f>+I11</f>
        <v>2767</v>
      </c>
      <c r="E11" s="1" t="s">
        <v>520</v>
      </c>
      <c r="F11" s="1" t="s">
        <v>9</v>
      </c>
      <c r="G11" s="14">
        <v>2767</v>
      </c>
      <c r="H11" s="14" t="s">
        <v>99</v>
      </c>
      <c r="I11" s="14">
        <v>2767</v>
      </c>
      <c r="J11" s="14">
        <v>1</v>
      </c>
      <c r="K11" s="14" t="s">
        <v>39</v>
      </c>
      <c r="L11" s="14"/>
      <c r="M11" s="20" t="s">
        <v>584</v>
      </c>
      <c r="N11" s="22" t="s">
        <v>583</v>
      </c>
      <c r="O11" s="14">
        <v>1000</v>
      </c>
      <c r="P11" s="20" t="s">
        <v>36</v>
      </c>
      <c r="Q11" s="14" t="s">
        <v>36</v>
      </c>
      <c r="R11" s="14" t="s">
        <v>35</v>
      </c>
      <c r="S11" s="14"/>
      <c r="T11" s="19" t="s">
        <v>580</v>
      </c>
      <c r="U11" s="14" t="s">
        <v>582</v>
      </c>
      <c r="V11" s="14" t="s">
        <v>520</v>
      </c>
      <c r="W11" s="14"/>
      <c r="X11" s="14" t="s">
        <v>31</v>
      </c>
      <c r="Y11" s="18">
        <v>43073</v>
      </c>
    </row>
    <row r="12" spans="1:29" ht="14.25" customHeight="1" x14ac:dyDescent="0.2">
      <c r="A12" s="3">
        <v>55</v>
      </c>
      <c r="B12" s="4" t="s">
        <v>30</v>
      </c>
      <c r="C12" s="3" t="str">
        <f>+H12</f>
        <v>CaLin</v>
      </c>
      <c r="D12" s="2">
        <f>+I12</f>
        <v>2768</v>
      </c>
      <c r="E12" s="1" t="s">
        <v>520</v>
      </c>
      <c r="F12" s="1" t="s">
        <v>9</v>
      </c>
      <c r="G12" s="14">
        <v>2768</v>
      </c>
      <c r="H12" s="14" t="s">
        <v>99</v>
      </c>
      <c r="I12" s="14">
        <v>2768</v>
      </c>
      <c r="J12" s="14">
        <v>1</v>
      </c>
      <c r="K12" s="14" t="s">
        <v>39</v>
      </c>
      <c r="L12" s="14"/>
      <c r="M12" s="20" t="s">
        <v>66</v>
      </c>
      <c r="N12" s="22" t="s">
        <v>66</v>
      </c>
      <c r="O12" s="14">
        <v>1000</v>
      </c>
      <c r="P12" s="20" t="s">
        <v>36</v>
      </c>
      <c r="Q12" s="14" t="s">
        <v>36</v>
      </c>
      <c r="R12" s="14" t="s">
        <v>35</v>
      </c>
      <c r="S12" s="14"/>
      <c r="T12" s="19" t="s">
        <v>580</v>
      </c>
      <c r="U12" s="14" t="s">
        <v>581</v>
      </c>
      <c r="V12" s="14" t="s">
        <v>520</v>
      </c>
      <c r="W12" s="14"/>
      <c r="X12" s="14" t="s">
        <v>31</v>
      </c>
      <c r="Y12" s="18">
        <v>43073</v>
      </c>
    </row>
    <row r="13" spans="1:29" ht="13.9" customHeight="1" x14ac:dyDescent="0.2">
      <c r="A13">
        <v>13</v>
      </c>
      <c r="B13" s="4" t="s">
        <v>11</v>
      </c>
      <c r="C13" s="3" t="str">
        <f>+H13</f>
        <v>CaLin</v>
      </c>
      <c r="D13" s="2">
        <f>+I13</f>
        <v>2769</v>
      </c>
      <c r="E13" s="1" t="s">
        <v>520</v>
      </c>
      <c r="F13" s="1" t="s">
        <v>9</v>
      </c>
      <c r="G13" s="14">
        <v>2769</v>
      </c>
      <c r="H13" s="14" t="s">
        <v>99</v>
      </c>
      <c r="I13" s="14">
        <v>2769</v>
      </c>
      <c r="J13" s="14">
        <v>1</v>
      </c>
      <c r="K13" s="14" t="s">
        <v>39</v>
      </c>
      <c r="L13" s="14"/>
      <c r="M13" s="20" t="s">
        <v>66</v>
      </c>
      <c r="N13" s="22" t="s">
        <v>66</v>
      </c>
      <c r="O13" s="14">
        <v>1000</v>
      </c>
      <c r="P13" s="20" t="s">
        <v>36</v>
      </c>
      <c r="Q13" s="14" t="s">
        <v>36</v>
      </c>
      <c r="R13" s="14" t="s">
        <v>35</v>
      </c>
      <c r="S13" s="14"/>
      <c r="T13" s="19" t="s">
        <v>580</v>
      </c>
      <c r="U13" s="14" t="s">
        <v>579</v>
      </c>
      <c r="V13" s="14" t="s">
        <v>520</v>
      </c>
      <c r="W13" s="14"/>
      <c r="X13" s="14" t="s">
        <v>31</v>
      </c>
      <c r="Y13" s="18">
        <v>43073</v>
      </c>
    </row>
    <row r="14" spans="1:29" ht="15" customHeight="1" x14ac:dyDescent="0.2">
      <c r="A14" s="3">
        <v>28</v>
      </c>
      <c r="B14" s="4" t="s">
        <v>30</v>
      </c>
      <c r="C14" s="3" t="str">
        <f>+H14</f>
        <v>CaLin</v>
      </c>
      <c r="D14" s="2">
        <f>+I14</f>
        <v>2797</v>
      </c>
      <c r="E14" s="1" t="s">
        <v>520</v>
      </c>
      <c r="F14" s="1" t="s">
        <v>9</v>
      </c>
      <c r="G14" s="14">
        <v>2797</v>
      </c>
      <c r="H14" s="14" t="s">
        <v>99</v>
      </c>
      <c r="I14" s="14">
        <v>2797</v>
      </c>
      <c r="J14" s="14"/>
      <c r="K14" s="14"/>
      <c r="L14" s="14"/>
      <c r="M14" s="14">
        <v>0</v>
      </c>
      <c r="N14" s="14"/>
      <c r="O14" s="21">
        <v>450</v>
      </c>
      <c r="P14" s="20" t="s">
        <v>198</v>
      </c>
      <c r="Q14" s="14" t="s">
        <v>198</v>
      </c>
      <c r="R14" s="14" t="s">
        <v>35</v>
      </c>
      <c r="S14" s="14"/>
      <c r="T14" s="19">
        <v>43036</v>
      </c>
      <c r="U14" s="14"/>
      <c r="V14" s="14" t="s">
        <v>520</v>
      </c>
      <c r="W14" s="14"/>
      <c r="X14" s="14" t="s">
        <v>31</v>
      </c>
      <c r="Y14" s="18">
        <v>43036</v>
      </c>
    </row>
    <row r="15" spans="1:29" ht="14.25" customHeight="1" x14ac:dyDescent="0.2">
      <c r="C15" s="3" t="str">
        <f>+H15</f>
        <v>CaLin</v>
      </c>
      <c r="D15" s="2" t="str">
        <f>+I15</f>
        <v>2939</v>
      </c>
      <c r="E15" s="1" t="s">
        <v>520</v>
      </c>
      <c r="F15" s="1" t="s">
        <v>9</v>
      </c>
      <c r="G15" s="14">
        <v>2939</v>
      </c>
      <c r="H15" s="16" t="s">
        <v>99</v>
      </c>
      <c r="I15" s="16" t="s">
        <v>578</v>
      </c>
      <c r="J15" s="16">
        <v>1</v>
      </c>
      <c r="K15" s="16"/>
      <c r="L15" s="16"/>
      <c r="M15" s="17" t="s">
        <v>66</v>
      </c>
      <c r="N15" s="17"/>
      <c r="O15" s="16">
        <v>500</v>
      </c>
      <c r="P15" s="16" t="s">
        <v>149</v>
      </c>
      <c r="Q15" s="16" t="s">
        <v>181</v>
      </c>
      <c r="R15" s="16"/>
      <c r="S15" s="16"/>
      <c r="T15" s="16" t="s">
        <v>152</v>
      </c>
      <c r="U15" s="16"/>
      <c r="V15" s="16" t="s">
        <v>520</v>
      </c>
      <c r="W15" s="16"/>
      <c r="X15" s="16" t="s">
        <v>31</v>
      </c>
      <c r="Y15" s="15">
        <v>44433.555787037039</v>
      </c>
    </row>
    <row r="16" spans="1:29" ht="14.25" customHeight="1" x14ac:dyDescent="0.2">
      <c r="C16" s="3" t="str">
        <f>+H16</f>
        <v>CaLin</v>
      </c>
      <c r="D16" s="2">
        <f>+I16</f>
        <v>2960</v>
      </c>
      <c r="E16" s="1" t="s">
        <v>520</v>
      </c>
      <c r="F16" s="1" t="s">
        <v>9</v>
      </c>
      <c r="G16" s="14">
        <v>2960</v>
      </c>
      <c r="H16" s="14" t="s">
        <v>99</v>
      </c>
      <c r="I16" s="14">
        <v>2960</v>
      </c>
      <c r="J16" s="14">
        <v>2</v>
      </c>
      <c r="K16" s="14" t="s">
        <v>577</v>
      </c>
      <c r="L16" s="14"/>
      <c r="M16" s="14">
        <v>2000</v>
      </c>
      <c r="N16" s="14">
        <v>45</v>
      </c>
      <c r="O16" s="14"/>
      <c r="P16" s="14" t="s">
        <v>149</v>
      </c>
      <c r="Q16" s="14" t="s">
        <v>149</v>
      </c>
      <c r="R16" s="14"/>
      <c r="S16" s="14"/>
      <c r="T16" s="14" t="s">
        <v>561</v>
      </c>
      <c r="U16" s="14"/>
      <c r="V16" s="14" t="s">
        <v>520</v>
      </c>
      <c r="W16" s="14" t="s">
        <v>576</v>
      </c>
      <c r="X16" s="14" t="s">
        <v>31</v>
      </c>
      <c r="Y16" s="18">
        <v>43505</v>
      </c>
    </row>
    <row r="17" spans="1:25" ht="14.25" customHeight="1" x14ac:dyDescent="0.2">
      <c r="A17" s="3">
        <v>53</v>
      </c>
      <c r="B17" s="4" t="s">
        <v>30</v>
      </c>
      <c r="C17" s="3" t="str">
        <f>+H17</f>
        <v>CaLin</v>
      </c>
      <c r="D17" s="2" t="str">
        <f>+I17</f>
        <v>2999</v>
      </c>
      <c r="E17" s="1" t="s">
        <v>520</v>
      </c>
      <c r="F17" s="1" t="s">
        <v>9</v>
      </c>
      <c r="G17" s="14">
        <v>2999</v>
      </c>
      <c r="H17" s="16" t="s">
        <v>99</v>
      </c>
      <c r="I17" s="16" t="s">
        <v>575</v>
      </c>
      <c r="J17" s="16">
        <v>11</v>
      </c>
      <c r="K17" s="24" t="s">
        <v>574</v>
      </c>
      <c r="L17" s="16"/>
      <c r="M17" s="17" t="s">
        <v>66</v>
      </c>
      <c r="N17" s="17" t="s">
        <v>96</v>
      </c>
      <c r="O17" s="16">
        <v>7659</v>
      </c>
      <c r="P17" s="16" t="s">
        <v>36</v>
      </c>
      <c r="Q17" s="16" t="s">
        <v>36</v>
      </c>
      <c r="R17" s="16"/>
      <c r="S17" s="16"/>
      <c r="T17" s="16" t="s">
        <v>134</v>
      </c>
      <c r="U17" s="16"/>
      <c r="V17" s="16" t="s">
        <v>520</v>
      </c>
      <c r="W17" s="16"/>
      <c r="X17" s="14" t="s">
        <v>31</v>
      </c>
      <c r="Y17" s="15">
        <v>44726</v>
      </c>
    </row>
    <row r="18" spans="1:25" ht="13.9" customHeight="1" x14ac:dyDescent="0.2">
      <c r="A18" s="3">
        <v>20</v>
      </c>
      <c r="B18" s="4" t="s">
        <v>42</v>
      </c>
      <c r="C18" s="3" t="str">
        <f>+H18</f>
        <v>CaLin</v>
      </c>
      <c r="D18" s="2">
        <f>+I18</f>
        <v>6147</v>
      </c>
      <c r="E18" s="1" t="s">
        <v>520</v>
      </c>
      <c r="F18" s="1" t="s">
        <v>9</v>
      </c>
      <c r="G18" s="14">
        <f>VALUE(IF(ISERROR(SEARCH("[^0-9]",I18)),I18,LEFT(I18,SEARCH("[^0-9]",I18)-1)))</f>
        <v>6147</v>
      </c>
      <c r="H18" s="14" t="s">
        <v>99</v>
      </c>
      <c r="I18" s="14">
        <v>6147</v>
      </c>
      <c r="J18" s="14"/>
      <c r="K18" s="30" t="s">
        <v>573</v>
      </c>
      <c r="L18" s="14" t="s">
        <v>572</v>
      </c>
      <c r="M18" s="20"/>
      <c r="N18" s="22" t="s">
        <v>571</v>
      </c>
      <c r="O18" s="21">
        <v>3487</v>
      </c>
      <c r="P18" s="20" t="s">
        <v>198</v>
      </c>
      <c r="Q18" s="14" t="s">
        <v>198</v>
      </c>
      <c r="R18" s="14" t="s">
        <v>35</v>
      </c>
      <c r="S18" s="14"/>
      <c r="T18" s="19" t="s">
        <v>561</v>
      </c>
      <c r="U18" s="16" t="s">
        <v>570</v>
      </c>
      <c r="V18" s="14" t="s">
        <v>520</v>
      </c>
      <c r="W18" s="14"/>
      <c r="X18" s="14" t="s">
        <v>31</v>
      </c>
      <c r="Y18" s="18">
        <v>43503</v>
      </c>
    </row>
    <row r="19" spans="1:25" ht="14.25" customHeight="1" x14ac:dyDescent="0.2">
      <c r="A19">
        <v>11</v>
      </c>
      <c r="B19" s="4" t="s">
        <v>11</v>
      </c>
      <c r="C19" s="3" t="str">
        <f>+H19</f>
        <v>CaLin</v>
      </c>
      <c r="D19" s="2">
        <f>+I19</f>
        <v>6148</v>
      </c>
      <c r="E19" s="1" t="s">
        <v>520</v>
      </c>
      <c r="F19" s="1" t="s">
        <v>9</v>
      </c>
      <c r="G19" s="14">
        <f>VALUE(IF(ISERROR(SEARCH("[^0-9]",I19)),I19,LEFT(I19,SEARCH("[^0-9]",I19)-1)))</f>
        <v>6148</v>
      </c>
      <c r="H19" s="14" t="s">
        <v>99</v>
      </c>
      <c r="I19" s="14">
        <v>6148</v>
      </c>
      <c r="J19" s="14">
        <v>1</v>
      </c>
      <c r="K19" s="14"/>
      <c r="L19" s="14"/>
      <c r="M19" s="14">
        <v>0</v>
      </c>
      <c r="N19" s="14">
        <v>0</v>
      </c>
      <c r="O19" s="21">
        <v>300</v>
      </c>
      <c r="P19" s="20" t="s">
        <v>181</v>
      </c>
      <c r="Q19" s="14" t="s">
        <v>181</v>
      </c>
      <c r="R19" s="14" t="s">
        <v>35</v>
      </c>
      <c r="S19" s="14"/>
      <c r="T19" s="19" t="s">
        <v>566</v>
      </c>
      <c r="U19" s="14"/>
      <c r="V19" s="14" t="s">
        <v>520</v>
      </c>
      <c r="W19" s="14" t="s">
        <v>569</v>
      </c>
      <c r="X19" s="14" t="s">
        <v>31</v>
      </c>
      <c r="Y19" s="15">
        <v>43901</v>
      </c>
    </row>
    <row r="20" spans="1:25" ht="15" customHeight="1" x14ac:dyDescent="0.2">
      <c r="A20" s="3">
        <v>52</v>
      </c>
      <c r="B20" s="4" t="s">
        <v>30</v>
      </c>
      <c r="C20" s="3" t="str">
        <f>+H20</f>
        <v>CaLin</v>
      </c>
      <c r="D20" s="2">
        <f>+I20</f>
        <v>6149</v>
      </c>
      <c r="E20" s="1" t="s">
        <v>520</v>
      </c>
      <c r="F20" s="1" t="s">
        <v>9</v>
      </c>
      <c r="G20" s="14">
        <f>VALUE(IF(ISERROR(SEARCH("[^0-9]",I20)),I20,LEFT(I20,SEARCH("[^0-9]",I20)-1)))</f>
        <v>6149</v>
      </c>
      <c r="H20" s="14" t="s">
        <v>99</v>
      </c>
      <c r="I20" s="14">
        <v>6149</v>
      </c>
      <c r="J20" s="14">
        <v>1</v>
      </c>
      <c r="K20" s="14"/>
      <c r="L20" s="14"/>
      <c r="M20" s="14">
        <v>0</v>
      </c>
      <c r="N20" s="14">
        <v>0</v>
      </c>
      <c r="O20" s="21">
        <v>300</v>
      </c>
      <c r="P20" s="20" t="s">
        <v>149</v>
      </c>
      <c r="Q20" s="14" t="s">
        <v>149</v>
      </c>
      <c r="R20" s="14" t="s">
        <v>35</v>
      </c>
      <c r="S20" s="14"/>
      <c r="T20" s="19" t="s">
        <v>566</v>
      </c>
      <c r="U20" s="14"/>
      <c r="V20" s="14" t="s">
        <v>520</v>
      </c>
      <c r="W20" s="14" t="s">
        <v>568</v>
      </c>
      <c r="X20" s="14" t="s">
        <v>31</v>
      </c>
      <c r="Y20" s="15">
        <v>43901</v>
      </c>
    </row>
    <row r="21" spans="1:25" ht="15" customHeight="1" x14ac:dyDescent="0.2">
      <c r="A21" s="3">
        <v>30</v>
      </c>
      <c r="B21" s="4" t="s">
        <v>2</v>
      </c>
      <c r="C21" s="3" t="str">
        <f>+H21</f>
        <v>CaLin</v>
      </c>
      <c r="D21" s="2">
        <f>+I21</f>
        <v>6150</v>
      </c>
      <c r="E21" s="1" t="s">
        <v>520</v>
      </c>
      <c r="F21" s="1" t="s">
        <v>9</v>
      </c>
      <c r="G21" s="14">
        <f>VALUE(IF(ISERROR(SEARCH("[^0-9]",I21)),I21,LEFT(I21,SEARCH("[^0-9]",I21)-1)))</f>
        <v>6150</v>
      </c>
      <c r="H21" s="14" t="s">
        <v>99</v>
      </c>
      <c r="I21" s="14">
        <v>6150</v>
      </c>
      <c r="J21" s="14">
        <v>1</v>
      </c>
      <c r="K21" s="14"/>
      <c r="L21" s="14"/>
      <c r="M21" s="14">
        <v>0</v>
      </c>
      <c r="N21" s="14">
        <v>0</v>
      </c>
      <c r="O21" s="21">
        <v>300</v>
      </c>
      <c r="P21" s="20" t="s">
        <v>149</v>
      </c>
      <c r="Q21" s="14" t="s">
        <v>149</v>
      </c>
      <c r="R21" s="14" t="s">
        <v>35</v>
      </c>
      <c r="S21" s="14"/>
      <c r="T21" s="19" t="s">
        <v>566</v>
      </c>
      <c r="U21" s="14"/>
      <c r="V21" s="14" t="s">
        <v>520</v>
      </c>
      <c r="W21" s="14" t="s">
        <v>567</v>
      </c>
      <c r="X21" s="14" t="s">
        <v>31</v>
      </c>
      <c r="Y21" s="15">
        <v>43901</v>
      </c>
    </row>
    <row r="22" spans="1:25" ht="14.25" customHeight="1" x14ac:dyDescent="0.2">
      <c r="A22" s="3">
        <v>59</v>
      </c>
      <c r="B22" s="4" t="s">
        <v>30</v>
      </c>
      <c r="C22" s="3" t="str">
        <f>+H22</f>
        <v>CaLin</v>
      </c>
      <c r="D22" s="2">
        <f>+I22</f>
        <v>6151</v>
      </c>
      <c r="E22" s="1" t="s">
        <v>520</v>
      </c>
      <c r="F22" s="1" t="s">
        <v>9</v>
      </c>
      <c r="G22" s="14">
        <f>VALUE(IF(ISERROR(SEARCH("[^0-9]",I22)),I22,LEFT(I22,SEARCH("[^0-9]",I22)-1)))</f>
        <v>6151</v>
      </c>
      <c r="H22" s="14" t="s">
        <v>99</v>
      </c>
      <c r="I22" s="14">
        <v>6151</v>
      </c>
      <c r="J22" s="14">
        <v>1</v>
      </c>
      <c r="K22" s="14"/>
      <c r="L22" s="14"/>
      <c r="M22" s="14">
        <v>0</v>
      </c>
      <c r="N22" s="14">
        <v>0</v>
      </c>
      <c r="O22" s="21">
        <v>300</v>
      </c>
      <c r="P22" s="20" t="s">
        <v>149</v>
      </c>
      <c r="Q22" s="14" t="s">
        <v>149</v>
      </c>
      <c r="R22" s="14" t="s">
        <v>35</v>
      </c>
      <c r="S22" s="14"/>
      <c r="T22" s="19" t="s">
        <v>566</v>
      </c>
      <c r="U22" s="14"/>
      <c r="V22" s="14" t="s">
        <v>520</v>
      </c>
      <c r="W22" s="14" t="s">
        <v>565</v>
      </c>
      <c r="X22" s="14" t="s">
        <v>31</v>
      </c>
      <c r="Y22" s="15">
        <v>43901</v>
      </c>
    </row>
    <row r="23" spans="1:25" ht="14.25" customHeight="1" x14ac:dyDescent="0.2">
      <c r="A23" s="3">
        <v>24</v>
      </c>
      <c r="B23" s="4" t="s">
        <v>30</v>
      </c>
      <c r="C23" s="3" t="str">
        <f>+H23</f>
        <v>CaLin</v>
      </c>
      <c r="D23" s="2">
        <f>+I23</f>
        <v>6157</v>
      </c>
      <c r="E23" s="1" t="s">
        <v>520</v>
      </c>
      <c r="F23" s="1" t="s">
        <v>9</v>
      </c>
      <c r="G23" s="14">
        <f>VALUE(IF(ISERROR(SEARCH("[^0-9]",I23)),I23,LEFT(I23,SEARCH("[^0-9]",I23)-1)))</f>
        <v>6157</v>
      </c>
      <c r="H23" s="14" t="s">
        <v>99</v>
      </c>
      <c r="I23" s="14">
        <v>6157</v>
      </c>
      <c r="J23" s="14">
        <v>4</v>
      </c>
      <c r="K23" s="14"/>
      <c r="L23" s="14"/>
      <c r="M23" s="14">
        <v>0</v>
      </c>
      <c r="N23" s="14">
        <v>0</v>
      </c>
      <c r="O23" s="21">
        <v>3600</v>
      </c>
      <c r="P23" s="20" t="s">
        <v>209</v>
      </c>
      <c r="Q23" s="20" t="s">
        <v>209</v>
      </c>
      <c r="R23" s="14" t="s">
        <v>35</v>
      </c>
      <c r="S23" s="14"/>
      <c r="T23" s="19" t="s">
        <v>561</v>
      </c>
      <c r="U23" s="14"/>
      <c r="V23" s="14" t="s">
        <v>520</v>
      </c>
      <c r="W23" s="14"/>
      <c r="X23" s="14" t="s">
        <v>31</v>
      </c>
      <c r="Y23" s="18">
        <v>43505</v>
      </c>
    </row>
    <row r="24" spans="1:25" ht="14.25" customHeight="1" x14ac:dyDescent="0.2">
      <c r="A24" s="3"/>
      <c r="B24" s="4" t="s">
        <v>44</v>
      </c>
      <c r="C24" s="3" t="str">
        <f>+H24</f>
        <v>CaLin</v>
      </c>
      <c r="D24" s="2">
        <f>+I24</f>
        <v>6158</v>
      </c>
      <c r="E24" s="1" t="s">
        <v>520</v>
      </c>
      <c r="F24" s="1" t="s">
        <v>9</v>
      </c>
      <c r="G24" s="14">
        <f>VALUE(IF(ISERROR(SEARCH("[^0-9]",I24)),I24,LEFT(I24,SEARCH("[^0-9]",I24)-1)))</f>
        <v>6158</v>
      </c>
      <c r="H24" s="14" t="s">
        <v>99</v>
      </c>
      <c r="I24" s="14">
        <v>6158</v>
      </c>
      <c r="J24" s="14">
        <v>1</v>
      </c>
      <c r="K24" s="14"/>
      <c r="L24" s="14"/>
      <c r="M24" s="14">
        <v>0</v>
      </c>
      <c r="N24" s="14">
        <v>0</v>
      </c>
      <c r="O24" s="21">
        <v>900</v>
      </c>
      <c r="P24" s="20" t="s">
        <v>209</v>
      </c>
      <c r="Q24" s="20" t="s">
        <v>209</v>
      </c>
      <c r="R24" s="14" t="s">
        <v>35</v>
      </c>
      <c r="S24" s="14"/>
      <c r="T24" s="19" t="s">
        <v>561</v>
      </c>
      <c r="U24" s="14"/>
      <c r="V24" s="14" t="s">
        <v>520</v>
      </c>
      <c r="W24" s="14"/>
      <c r="X24" s="14" t="s">
        <v>31</v>
      </c>
      <c r="Y24" s="18">
        <v>43505</v>
      </c>
    </row>
    <row r="25" spans="1:25" ht="14.25" customHeight="1" x14ac:dyDescent="0.2">
      <c r="A25" s="3"/>
      <c r="B25" s="4" t="s">
        <v>44</v>
      </c>
      <c r="C25" s="3" t="str">
        <f>+H25</f>
        <v>CaLin</v>
      </c>
      <c r="D25" s="2">
        <f>+I25</f>
        <v>6159</v>
      </c>
      <c r="E25" s="1" t="s">
        <v>520</v>
      </c>
      <c r="F25" s="1" t="s">
        <v>9</v>
      </c>
      <c r="G25" s="14">
        <f>VALUE(IF(ISERROR(SEARCH("[^0-9]",I25)),I25,LEFT(I25,SEARCH("[^0-9]",I25)-1)))</f>
        <v>6159</v>
      </c>
      <c r="H25" s="14" t="s">
        <v>99</v>
      </c>
      <c r="I25" s="14">
        <v>6159</v>
      </c>
      <c r="J25" s="14">
        <v>1</v>
      </c>
      <c r="K25" s="14"/>
      <c r="L25" s="14"/>
      <c r="M25" s="14">
        <v>0</v>
      </c>
      <c r="N25" s="14">
        <v>0</v>
      </c>
      <c r="O25" s="21">
        <v>900</v>
      </c>
      <c r="P25" s="20" t="s">
        <v>209</v>
      </c>
      <c r="Q25" s="14" t="s">
        <v>64</v>
      </c>
      <c r="R25" s="14" t="s">
        <v>35</v>
      </c>
      <c r="S25" s="14"/>
      <c r="T25" s="19" t="s">
        <v>561</v>
      </c>
      <c r="U25" s="14"/>
      <c r="V25" s="14" t="s">
        <v>520</v>
      </c>
      <c r="W25" s="14"/>
      <c r="X25" s="14" t="s">
        <v>31</v>
      </c>
      <c r="Y25" s="18">
        <v>43505</v>
      </c>
    </row>
    <row r="26" spans="1:25" ht="14.25" customHeight="1" x14ac:dyDescent="0.2">
      <c r="A26" s="3">
        <v>39</v>
      </c>
      <c r="B26" s="4" t="s">
        <v>30</v>
      </c>
      <c r="C26" s="3" t="str">
        <f>+H26</f>
        <v>CaLin</v>
      </c>
      <c r="D26" s="2">
        <f>+I26</f>
        <v>6160</v>
      </c>
      <c r="E26" s="1" t="s">
        <v>520</v>
      </c>
      <c r="F26" s="1" t="s">
        <v>9</v>
      </c>
      <c r="G26" s="14">
        <f>VALUE(IF(ISERROR(SEARCH("[^0-9]",I26)),I26,LEFT(I26,SEARCH("[^0-9]",I26)-1)))</f>
        <v>6160</v>
      </c>
      <c r="H26" s="14" t="s">
        <v>99</v>
      </c>
      <c r="I26" s="14">
        <v>6160</v>
      </c>
      <c r="J26" s="14">
        <v>1</v>
      </c>
      <c r="K26" s="14"/>
      <c r="L26" s="14"/>
      <c r="M26" s="14">
        <v>0</v>
      </c>
      <c r="N26" s="14">
        <v>0</v>
      </c>
      <c r="O26" s="21">
        <v>2000</v>
      </c>
      <c r="P26" s="20" t="s">
        <v>36</v>
      </c>
      <c r="Q26" s="14" t="s">
        <v>36</v>
      </c>
      <c r="R26" s="14" t="s">
        <v>35</v>
      </c>
      <c r="S26" s="14"/>
      <c r="T26" s="19" t="s">
        <v>561</v>
      </c>
      <c r="U26" s="14"/>
      <c r="V26" s="14" t="s">
        <v>520</v>
      </c>
      <c r="W26" s="14"/>
      <c r="X26" s="14" t="s">
        <v>31</v>
      </c>
      <c r="Y26" s="18">
        <v>43503</v>
      </c>
    </row>
    <row r="27" spans="1:25" ht="14.25" customHeight="1" x14ac:dyDescent="0.2">
      <c r="A27" s="3">
        <v>13</v>
      </c>
      <c r="B27" s="4" t="s">
        <v>42</v>
      </c>
      <c r="C27" s="3" t="str">
        <f>+H27</f>
        <v>CaLin</v>
      </c>
      <c r="D27" s="2">
        <f>+I27</f>
        <v>6161</v>
      </c>
      <c r="E27" s="1" t="s">
        <v>520</v>
      </c>
      <c r="F27" s="1" t="s">
        <v>9</v>
      </c>
      <c r="G27" s="14">
        <f>VALUE(IF(ISERROR(SEARCH("[^0-9]",I27)),I27,LEFT(I27,SEARCH("[^0-9]",I27)-1)))</f>
        <v>6161</v>
      </c>
      <c r="H27" s="14" t="s">
        <v>99</v>
      </c>
      <c r="I27" s="14">
        <v>6161</v>
      </c>
      <c r="J27" s="14">
        <v>1</v>
      </c>
      <c r="K27" s="30" t="s">
        <v>564</v>
      </c>
      <c r="L27" s="14"/>
      <c r="M27" s="14">
        <v>0</v>
      </c>
      <c r="N27" s="14">
        <v>0</v>
      </c>
      <c r="O27" s="21">
        <v>2000</v>
      </c>
      <c r="P27" s="20" t="s">
        <v>36</v>
      </c>
      <c r="Q27" s="14" t="s">
        <v>36</v>
      </c>
      <c r="R27" s="14" t="s">
        <v>35</v>
      </c>
      <c r="S27" s="14"/>
      <c r="T27" s="19" t="s">
        <v>561</v>
      </c>
      <c r="U27" s="14"/>
      <c r="V27" s="14" t="s">
        <v>520</v>
      </c>
      <c r="W27" s="14"/>
      <c r="X27" s="14" t="s">
        <v>31</v>
      </c>
      <c r="Y27" s="18">
        <v>43503</v>
      </c>
    </row>
    <row r="28" spans="1:25" ht="14.25" customHeight="1" x14ac:dyDescent="0.2">
      <c r="A28" s="3">
        <v>51</v>
      </c>
      <c r="B28" s="4" t="s">
        <v>30</v>
      </c>
      <c r="C28" s="3" t="str">
        <f>+H28</f>
        <v>CaLin</v>
      </c>
      <c r="D28" s="2">
        <f>+I28</f>
        <v>6162</v>
      </c>
      <c r="E28" s="1" t="s">
        <v>520</v>
      </c>
      <c r="F28" s="1" t="s">
        <v>9</v>
      </c>
      <c r="G28" s="14">
        <f>VALUE(IF(ISERROR(SEARCH("[^0-9]",I28)),I28,LEFT(I28,SEARCH("[^0-9]",I28)-1)))</f>
        <v>6162</v>
      </c>
      <c r="H28" s="14" t="s">
        <v>99</v>
      </c>
      <c r="I28" s="14">
        <v>6162</v>
      </c>
      <c r="J28" s="14">
        <v>1</v>
      </c>
      <c r="K28" s="14"/>
      <c r="L28" s="14"/>
      <c r="M28" s="14">
        <v>1500</v>
      </c>
      <c r="N28" s="14">
        <v>15</v>
      </c>
      <c r="O28" s="21">
        <v>448</v>
      </c>
      <c r="P28" s="20" t="s">
        <v>36</v>
      </c>
      <c r="Q28" s="14" t="s">
        <v>36</v>
      </c>
      <c r="R28" s="14" t="s">
        <v>35</v>
      </c>
      <c r="S28" s="14"/>
      <c r="T28" s="19" t="s">
        <v>561</v>
      </c>
      <c r="U28" s="14"/>
      <c r="V28" s="14" t="s">
        <v>520</v>
      </c>
      <c r="W28" s="14"/>
      <c r="X28" s="14" t="s">
        <v>31</v>
      </c>
      <c r="Y28" s="18">
        <v>43503</v>
      </c>
    </row>
    <row r="29" spans="1:25" ht="14.25" customHeight="1" x14ac:dyDescent="0.2">
      <c r="A29" s="3">
        <v>27</v>
      </c>
      <c r="B29" s="4" t="s">
        <v>30</v>
      </c>
      <c r="C29" s="3" t="str">
        <f>+H29</f>
        <v>CaLin</v>
      </c>
      <c r="D29" s="2">
        <f>+I29</f>
        <v>6163</v>
      </c>
      <c r="E29" s="1" t="s">
        <v>520</v>
      </c>
      <c r="F29" s="1" t="s">
        <v>9</v>
      </c>
      <c r="G29" s="14">
        <f>VALUE(IF(ISERROR(SEARCH("[^0-9]",I29)),I29,LEFT(I29,SEARCH("[^0-9]",I29)-1)))</f>
        <v>6163</v>
      </c>
      <c r="H29" s="14" t="s">
        <v>99</v>
      </c>
      <c r="I29" s="14">
        <v>6163</v>
      </c>
      <c r="J29" s="14">
        <v>1</v>
      </c>
      <c r="K29" s="14"/>
      <c r="L29" s="14"/>
      <c r="M29" s="14">
        <v>0</v>
      </c>
      <c r="N29" s="14">
        <v>0</v>
      </c>
      <c r="O29" s="21">
        <v>800</v>
      </c>
      <c r="P29" s="20" t="s">
        <v>14</v>
      </c>
      <c r="Q29" s="14" t="s">
        <v>36</v>
      </c>
      <c r="R29" s="14" t="s">
        <v>35</v>
      </c>
      <c r="S29" s="14"/>
      <c r="T29" s="19" t="s">
        <v>561</v>
      </c>
      <c r="U29" s="14"/>
      <c r="V29" s="14" t="s">
        <v>520</v>
      </c>
      <c r="W29" s="14"/>
      <c r="X29" s="14" t="s">
        <v>31</v>
      </c>
      <c r="Y29" s="18">
        <v>43503</v>
      </c>
    </row>
    <row r="30" spans="1:25" ht="14.25" customHeight="1" x14ac:dyDescent="0.2">
      <c r="A30" s="3">
        <v>44</v>
      </c>
      <c r="B30" s="4" t="s">
        <v>30</v>
      </c>
      <c r="C30" s="3" t="str">
        <f>+H30</f>
        <v>CaLin</v>
      </c>
      <c r="D30" s="2">
        <f>+I30</f>
        <v>6164</v>
      </c>
      <c r="E30" s="1" t="s">
        <v>520</v>
      </c>
      <c r="F30" s="1" t="s">
        <v>9</v>
      </c>
      <c r="G30" s="14">
        <f>VALUE(IF(ISERROR(SEARCH("[^0-9]",I30)),I30,LEFT(I30,SEARCH("[^0-9]",I30)-1)))</f>
        <v>6164</v>
      </c>
      <c r="H30" s="14" t="s">
        <v>99</v>
      </c>
      <c r="I30" s="14">
        <v>6164</v>
      </c>
      <c r="J30" s="14">
        <v>1</v>
      </c>
      <c r="K30" s="14"/>
      <c r="L30" s="14"/>
      <c r="M30" s="14">
        <v>0</v>
      </c>
      <c r="N30" s="14">
        <v>0</v>
      </c>
      <c r="O30" s="21">
        <v>800</v>
      </c>
      <c r="P30" s="20" t="s">
        <v>36</v>
      </c>
      <c r="Q30" s="14" t="s">
        <v>14</v>
      </c>
      <c r="R30" s="14" t="s">
        <v>35</v>
      </c>
      <c r="S30" s="14"/>
      <c r="T30" s="19" t="s">
        <v>561</v>
      </c>
      <c r="U30" s="14"/>
      <c r="V30" s="14" t="s">
        <v>520</v>
      </c>
      <c r="W30" s="14"/>
      <c r="X30" s="14" t="s">
        <v>31</v>
      </c>
      <c r="Y30" s="18">
        <v>43503</v>
      </c>
    </row>
    <row r="31" spans="1:25" ht="13.9" customHeight="1" x14ac:dyDescent="0.2">
      <c r="C31" s="3" t="str">
        <f>+H31</f>
        <v>CaLin</v>
      </c>
      <c r="D31" s="2">
        <f>+I31</f>
        <v>6165</v>
      </c>
      <c r="E31" s="1" t="s">
        <v>520</v>
      </c>
      <c r="F31" s="1" t="s">
        <v>9</v>
      </c>
      <c r="G31" s="14">
        <f>VALUE(IF(ISERROR(SEARCH("[^0-9]",I31)),I31,LEFT(I31,SEARCH("[^0-9]",I31)-1)))</f>
        <v>6165</v>
      </c>
      <c r="H31" s="14" t="s">
        <v>99</v>
      </c>
      <c r="I31" s="14">
        <v>6165</v>
      </c>
      <c r="J31" s="14">
        <v>4</v>
      </c>
      <c r="K31" s="30" t="s">
        <v>563</v>
      </c>
      <c r="L31" s="14"/>
      <c r="M31" s="14">
        <v>0</v>
      </c>
      <c r="N31" s="14">
        <v>0</v>
      </c>
      <c r="O31" s="21">
        <v>4000</v>
      </c>
      <c r="P31" s="20" t="s">
        <v>36</v>
      </c>
      <c r="Q31" s="14"/>
      <c r="R31" s="14"/>
      <c r="S31" s="14"/>
      <c r="T31" s="19" t="s">
        <v>561</v>
      </c>
      <c r="U31" s="14"/>
      <c r="V31" s="14" t="s">
        <v>520</v>
      </c>
      <c r="W31" s="14"/>
      <c r="X31" s="14" t="s">
        <v>31</v>
      </c>
      <c r="Y31" s="18">
        <v>43503</v>
      </c>
    </row>
    <row r="32" spans="1:25" ht="13.9" customHeight="1" x14ac:dyDescent="0.2">
      <c r="C32" s="3" t="str">
        <f>+H32</f>
        <v>CaLin</v>
      </c>
      <c r="D32" s="2">
        <f>+I32</f>
        <v>6166</v>
      </c>
      <c r="E32" s="1" t="s">
        <v>520</v>
      </c>
      <c r="F32" s="1" t="s">
        <v>9</v>
      </c>
      <c r="G32" s="14">
        <f>VALUE(IF(ISERROR(SEARCH("[^0-9]",I32)),I32,LEFT(I32,SEARCH("[^0-9]",I32)-1)))</f>
        <v>6166</v>
      </c>
      <c r="H32" s="14" t="s">
        <v>99</v>
      </c>
      <c r="I32" s="14">
        <v>6166</v>
      </c>
      <c r="J32" s="14">
        <v>4</v>
      </c>
      <c r="K32" s="30" t="s">
        <v>562</v>
      </c>
      <c r="L32" s="14"/>
      <c r="M32" s="14">
        <v>0</v>
      </c>
      <c r="N32" s="14">
        <v>0</v>
      </c>
      <c r="O32" s="21">
        <v>4000</v>
      </c>
      <c r="P32" s="20"/>
      <c r="Q32" s="14" t="s">
        <v>36</v>
      </c>
      <c r="R32" s="14"/>
      <c r="S32" s="14"/>
      <c r="T32" s="19" t="s">
        <v>561</v>
      </c>
      <c r="U32" s="14"/>
      <c r="V32" s="14" t="s">
        <v>520</v>
      </c>
      <c r="W32" s="14"/>
      <c r="X32" s="14" t="s">
        <v>31</v>
      </c>
      <c r="Y32" s="18">
        <v>43503</v>
      </c>
    </row>
    <row r="33" spans="1:25" ht="14.25" x14ac:dyDescent="0.2">
      <c r="A33">
        <v>12</v>
      </c>
      <c r="B33" s="4" t="s">
        <v>11</v>
      </c>
      <c r="C33" s="3" t="str">
        <f>+H33</f>
        <v>CaLin</v>
      </c>
      <c r="D33" s="2">
        <f>+I33</f>
        <v>6167</v>
      </c>
      <c r="E33" s="1" t="s">
        <v>520</v>
      </c>
      <c r="F33" s="1" t="s">
        <v>9</v>
      </c>
      <c r="G33" s="14">
        <f>VALUE(IF(ISERROR(SEARCH("[^0-9]",I33)),I33,LEFT(I33,SEARCH("[^0-9]",I33)-1)))</f>
        <v>6167</v>
      </c>
      <c r="H33" s="14" t="s">
        <v>99</v>
      </c>
      <c r="I33" s="14">
        <v>6167</v>
      </c>
      <c r="J33" s="14">
        <v>1</v>
      </c>
      <c r="K33" s="14"/>
      <c r="L33" s="14"/>
      <c r="M33" s="14">
        <v>0</v>
      </c>
      <c r="N33" s="14">
        <v>0</v>
      </c>
      <c r="O33" s="21">
        <v>1000</v>
      </c>
      <c r="P33" s="20" t="s">
        <v>36</v>
      </c>
      <c r="Q33" s="14" t="s">
        <v>14</v>
      </c>
      <c r="R33" s="14"/>
      <c r="S33" s="14"/>
      <c r="T33" s="19" t="s">
        <v>561</v>
      </c>
      <c r="U33" s="14"/>
      <c r="V33" s="14" t="s">
        <v>520</v>
      </c>
      <c r="W33" s="14"/>
      <c r="X33" s="14" t="s">
        <v>31</v>
      </c>
      <c r="Y33" s="18">
        <v>43503</v>
      </c>
    </row>
    <row r="34" spans="1:25" ht="14.25" x14ac:dyDescent="0.2">
      <c r="C34" s="3" t="str">
        <f>+H34</f>
        <v>CaLin</v>
      </c>
      <c r="D34" s="2">
        <f>+I34</f>
        <v>6168</v>
      </c>
      <c r="E34" s="1" t="s">
        <v>520</v>
      </c>
      <c r="F34" s="1" t="s">
        <v>9</v>
      </c>
      <c r="G34" s="14">
        <f>VALUE(IF(ISERROR(SEARCH("[^0-9]",I34)),I34,LEFT(I34,SEARCH("[^0-9]",I34)-1)))</f>
        <v>6168</v>
      </c>
      <c r="H34" s="14" t="s">
        <v>99</v>
      </c>
      <c r="I34" s="14">
        <v>6168</v>
      </c>
      <c r="J34" s="14">
        <v>1</v>
      </c>
      <c r="K34" s="14"/>
      <c r="L34" s="14"/>
      <c r="M34" s="14">
        <v>0</v>
      </c>
      <c r="N34" s="14">
        <v>0</v>
      </c>
      <c r="O34" s="21">
        <v>1000</v>
      </c>
      <c r="P34" s="20" t="s">
        <v>14</v>
      </c>
      <c r="Q34" s="14" t="s">
        <v>36</v>
      </c>
      <c r="R34" s="14"/>
      <c r="S34" s="14"/>
      <c r="T34" s="19" t="s">
        <v>561</v>
      </c>
      <c r="U34" s="14"/>
      <c r="V34" s="14" t="s">
        <v>520</v>
      </c>
      <c r="W34" s="14"/>
      <c r="X34" s="14" t="s">
        <v>31</v>
      </c>
      <c r="Y34" s="18">
        <v>43503</v>
      </c>
    </row>
    <row r="35" spans="1:25" ht="14.25" customHeight="1" x14ac:dyDescent="0.2">
      <c r="A35" s="3"/>
      <c r="C35" s="3" t="str">
        <f>+H35</f>
        <v>CaLin</v>
      </c>
      <c r="D35" s="2" t="str">
        <f>+I35</f>
        <v>3500A</v>
      </c>
      <c r="E35" s="1" t="s">
        <v>520</v>
      </c>
      <c r="F35" s="1" t="s">
        <v>9</v>
      </c>
      <c r="G35" s="14" t="e">
        <v>#VALUE!</v>
      </c>
      <c r="H35" s="16" t="s">
        <v>99</v>
      </c>
      <c r="I35" s="16" t="s">
        <v>560</v>
      </c>
      <c r="J35" s="16">
        <v>1</v>
      </c>
      <c r="K35" s="16" t="s">
        <v>559</v>
      </c>
      <c r="L35" s="16"/>
      <c r="M35" s="17"/>
      <c r="N35" s="17"/>
      <c r="O35" s="16">
        <v>1500</v>
      </c>
      <c r="P35" s="28" t="s">
        <v>58</v>
      </c>
      <c r="Q35" s="16" t="s">
        <v>534</v>
      </c>
      <c r="R35" s="16"/>
      <c r="S35" s="16" t="s">
        <v>529</v>
      </c>
      <c r="T35" s="16" t="s">
        <v>449</v>
      </c>
      <c r="U35" s="16" t="s">
        <v>528</v>
      </c>
      <c r="V35" s="16" t="s">
        <v>520</v>
      </c>
      <c r="W35" s="16" t="s">
        <v>116</v>
      </c>
      <c r="X35" s="16" t="s">
        <v>99</v>
      </c>
      <c r="Y35" s="15">
        <v>44408</v>
      </c>
    </row>
    <row r="36" spans="1:25" ht="14.25" x14ac:dyDescent="0.2">
      <c r="A36" s="3"/>
      <c r="C36" s="3" t="str">
        <f>+H36</f>
        <v>CaLin</v>
      </c>
      <c r="D36" s="2" t="str">
        <f>+I36</f>
        <v>3500B</v>
      </c>
      <c r="E36" s="1" t="s">
        <v>520</v>
      </c>
      <c r="F36" s="1" t="s">
        <v>9</v>
      </c>
      <c r="G36" s="14" t="e">
        <v>#VALUE!</v>
      </c>
      <c r="H36" s="16" t="s">
        <v>99</v>
      </c>
      <c r="I36" s="16" t="s">
        <v>558</v>
      </c>
      <c r="J36" s="16">
        <v>1</v>
      </c>
      <c r="K36" s="16" t="s">
        <v>557</v>
      </c>
      <c r="L36" s="16"/>
      <c r="M36" s="17"/>
      <c r="N36" s="17"/>
      <c r="O36" s="16">
        <v>1500</v>
      </c>
      <c r="P36" s="16" t="s">
        <v>534</v>
      </c>
      <c r="Q36" s="16" t="s">
        <v>534</v>
      </c>
      <c r="R36" s="16"/>
      <c r="S36" s="16" t="s">
        <v>529</v>
      </c>
      <c r="T36" s="16" t="s">
        <v>449</v>
      </c>
      <c r="U36" s="16" t="s">
        <v>528</v>
      </c>
      <c r="V36" s="16" t="s">
        <v>520</v>
      </c>
      <c r="W36" s="16"/>
      <c r="X36" s="16" t="s">
        <v>99</v>
      </c>
      <c r="Y36" s="15">
        <v>44408</v>
      </c>
    </row>
    <row r="37" spans="1:25" ht="14.25" x14ac:dyDescent="0.2">
      <c r="A37" s="3"/>
      <c r="C37" s="3" t="str">
        <f>+H37</f>
        <v>CaLin</v>
      </c>
      <c r="D37" s="2" t="str">
        <f>+I37</f>
        <v>3500C</v>
      </c>
      <c r="E37" s="1" t="s">
        <v>520</v>
      </c>
      <c r="F37" s="1" t="s">
        <v>9</v>
      </c>
      <c r="G37" s="14" t="e">
        <v>#VALUE!</v>
      </c>
      <c r="H37" s="16" t="s">
        <v>99</v>
      </c>
      <c r="I37" s="16" t="s">
        <v>556</v>
      </c>
      <c r="J37" s="16">
        <v>1</v>
      </c>
      <c r="K37" s="16" t="s">
        <v>555</v>
      </c>
      <c r="L37" s="16"/>
      <c r="M37" s="17"/>
      <c r="N37" s="17"/>
      <c r="O37" s="16">
        <v>1500</v>
      </c>
      <c r="P37" s="16" t="s">
        <v>534</v>
      </c>
      <c r="Q37" s="16" t="s">
        <v>534</v>
      </c>
      <c r="R37" s="16"/>
      <c r="S37" s="16" t="s">
        <v>529</v>
      </c>
      <c r="T37" s="16" t="s">
        <v>449</v>
      </c>
      <c r="U37" s="16" t="s">
        <v>528</v>
      </c>
      <c r="V37" s="16" t="s">
        <v>520</v>
      </c>
      <c r="W37" s="16"/>
      <c r="X37" s="16" t="s">
        <v>99</v>
      </c>
      <c r="Y37" s="15">
        <v>44408</v>
      </c>
    </row>
    <row r="38" spans="1:25" ht="14.25" x14ac:dyDescent="0.2">
      <c r="A38" s="3"/>
      <c r="C38" s="3" t="str">
        <f>+H38</f>
        <v>CaLin</v>
      </c>
      <c r="D38" s="2" t="str">
        <f>+I38</f>
        <v>3500D</v>
      </c>
      <c r="E38" s="1" t="s">
        <v>520</v>
      </c>
      <c r="F38" s="1" t="s">
        <v>9</v>
      </c>
      <c r="G38" s="14" t="e">
        <v>#VALUE!</v>
      </c>
      <c r="H38" s="16" t="s">
        <v>99</v>
      </c>
      <c r="I38" s="16" t="s">
        <v>554</v>
      </c>
      <c r="J38" s="16">
        <v>1</v>
      </c>
      <c r="K38" s="16" t="s">
        <v>553</v>
      </c>
      <c r="L38" s="16"/>
      <c r="M38" s="17" t="s">
        <v>546</v>
      </c>
      <c r="N38" s="17" t="s">
        <v>395</v>
      </c>
      <c r="O38" s="16"/>
      <c r="P38" s="16" t="s">
        <v>534</v>
      </c>
      <c r="Q38" s="16" t="s">
        <v>534</v>
      </c>
      <c r="R38" s="16"/>
      <c r="S38" s="16" t="s">
        <v>529</v>
      </c>
      <c r="T38" s="16" t="s">
        <v>449</v>
      </c>
      <c r="U38" s="16" t="s">
        <v>528</v>
      </c>
      <c r="V38" s="16" t="s">
        <v>520</v>
      </c>
      <c r="W38" s="16"/>
      <c r="X38" s="16" t="s">
        <v>99</v>
      </c>
      <c r="Y38" s="15">
        <v>44408</v>
      </c>
    </row>
    <row r="39" spans="1:25" ht="14.25" customHeight="1" x14ac:dyDescent="0.25">
      <c r="A39" s="3"/>
      <c r="C39" s="3" t="str">
        <f>+H39</f>
        <v>CaLin</v>
      </c>
      <c r="D39" s="2" t="str">
        <f>+I39</f>
        <v>3500E</v>
      </c>
      <c r="E39" s="1" t="s">
        <v>520</v>
      </c>
      <c r="F39" s="59" t="s">
        <v>9</v>
      </c>
      <c r="G39" s="14" t="e">
        <v>#VALUE!</v>
      </c>
      <c r="H39" s="16" t="s">
        <v>99</v>
      </c>
      <c r="I39" s="16" t="s">
        <v>552</v>
      </c>
      <c r="J39" s="16">
        <v>1</v>
      </c>
      <c r="K39" s="16" t="s">
        <v>551</v>
      </c>
      <c r="L39" s="16"/>
      <c r="M39" s="17" t="s">
        <v>546</v>
      </c>
      <c r="N39" s="17" t="s">
        <v>395</v>
      </c>
      <c r="O39" s="16"/>
      <c r="P39" s="16" t="s">
        <v>534</v>
      </c>
      <c r="Q39" s="16" t="s">
        <v>534</v>
      </c>
      <c r="R39" s="16"/>
      <c r="S39" s="16" t="s">
        <v>529</v>
      </c>
      <c r="T39" s="16" t="s">
        <v>449</v>
      </c>
      <c r="U39" s="16" t="s">
        <v>528</v>
      </c>
      <c r="V39" s="16" t="s">
        <v>520</v>
      </c>
      <c r="W39" s="16"/>
      <c r="X39" s="16" t="s">
        <v>99</v>
      </c>
      <c r="Y39" s="15">
        <v>44408</v>
      </c>
    </row>
    <row r="40" spans="1:25" ht="14.25" x14ac:dyDescent="0.2">
      <c r="A40" s="3"/>
      <c r="C40" s="3" t="str">
        <f>+H40</f>
        <v>CaLin</v>
      </c>
      <c r="D40" s="2" t="str">
        <f>+I40</f>
        <v>3500F</v>
      </c>
      <c r="E40" s="1" t="s">
        <v>520</v>
      </c>
      <c r="F40" s="1" t="s">
        <v>9</v>
      </c>
      <c r="G40" s="14" t="e">
        <v>#VALUE!</v>
      </c>
      <c r="H40" s="16" t="s">
        <v>99</v>
      </c>
      <c r="I40" s="16" t="s">
        <v>550</v>
      </c>
      <c r="J40" s="16">
        <v>1</v>
      </c>
      <c r="K40" s="16" t="s">
        <v>549</v>
      </c>
      <c r="L40" s="16"/>
      <c r="M40" s="17" t="s">
        <v>546</v>
      </c>
      <c r="N40" s="17" t="s">
        <v>395</v>
      </c>
      <c r="O40" s="16"/>
      <c r="P40" s="16" t="s">
        <v>534</v>
      </c>
      <c r="Q40" s="16" t="s">
        <v>534</v>
      </c>
      <c r="R40" s="16"/>
      <c r="S40" s="16" t="s">
        <v>529</v>
      </c>
      <c r="T40" s="16" t="s">
        <v>449</v>
      </c>
      <c r="U40" s="16" t="s">
        <v>528</v>
      </c>
      <c r="V40" s="16" t="s">
        <v>520</v>
      </c>
      <c r="W40" s="16"/>
      <c r="X40" s="16" t="s">
        <v>99</v>
      </c>
      <c r="Y40" s="15">
        <v>44408</v>
      </c>
    </row>
    <row r="41" spans="1:25" ht="14.25" x14ac:dyDescent="0.2">
      <c r="A41" s="3"/>
      <c r="C41" s="3" t="str">
        <f>+H41</f>
        <v>CaLin</v>
      </c>
      <c r="D41" s="2" t="str">
        <f>+I41</f>
        <v>3500G</v>
      </c>
      <c r="E41" s="1" t="s">
        <v>520</v>
      </c>
      <c r="F41" s="1" t="s">
        <v>9</v>
      </c>
      <c r="G41" s="14" t="e">
        <v>#VALUE!</v>
      </c>
      <c r="H41" s="16" t="s">
        <v>99</v>
      </c>
      <c r="I41" s="16" t="s">
        <v>548</v>
      </c>
      <c r="J41" s="16">
        <v>1</v>
      </c>
      <c r="K41" s="16" t="s">
        <v>547</v>
      </c>
      <c r="L41" s="16"/>
      <c r="M41" s="17" t="s">
        <v>546</v>
      </c>
      <c r="N41" s="17" t="s">
        <v>395</v>
      </c>
      <c r="O41" s="16"/>
      <c r="P41" s="16" t="s">
        <v>534</v>
      </c>
      <c r="Q41" s="16" t="s">
        <v>534</v>
      </c>
      <c r="R41" s="16"/>
      <c r="S41" s="16" t="s">
        <v>529</v>
      </c>
      <c r="T41" s="16" t="s">
        <v>449</v>
      </c>
      <c r="U41" s="16" t="s">
        <v>528</v>
      </c>
      <c r="V41" s="16" t="s">
        <v>520</v>
      </c>
      <c r="W41" s="16"/>
      <c r="X41" s="16" t="s">
        <v>99</v>
      </c>
      <c r="Y41" s="15">
        <v>44408</v>
      </c>
    </row>
    <row r="42" spans="1:25" ht="14.25" customHeight="1" x14ac:dyDescent="0.2">
      <c r="A42" s="3"/>
      <c r="C42" s="3" t="str">
        <f>+H42</f>
        <v>CaLin</v>
      </c>
      <c r="D42" s="2" t="str">
        <f>+I42</f>
        <v>3500H</v>
      </c>
      <c r="E42" s="1" t="s">
        <v>520</v>
      </c>
      <c r="F42" s="1" t="s">
        <v>9</v>
      </c>
      <c r="G42" s="14" t="e">
        <v>#VALUE!</v>
      </c>
      <c r="H42" s="16" t="s">
        <v>99</v>
      </c>
      <c r="I42" s="16" t="s">
        <v>545</v>
      </c>
      <c r="J42" s="16">
        <v>1</v>
      </c>
      <c r="K42" s="16" t="s">
        <v>544</v>
      </c>
      <c r="L42" s="16"/>
      <c r="M42" s="17"/>
      <c r="N42" s="17"/>
      <c r="O42" s="16">
        <v>1500</v>
      </c>
      <c r="P42" s="16" t="s">
        <v>534</v>
      </c>
      <c r="Q42" s="16" t="s">
        <v>53</v>
      </c>
      <c r="R42" s="16"/>
      <c r="S42" s="16" t="s">
        <v>529</v>
      </c>
      <c r="T42" s="16" t="s">
        <v>449</v>
      </c>
      <c r="U42" s="16" t="s">
        <v>528</v>
      </c>
      <c r="V42" s="16" t="s">
        <v>520</v>
      </c>
      <c r="W42" s="16"/>
      <c r="X42" s="16" t="s">
        <v>99</v>
      </c>
      <c r="Y42" s="15">
        <v>44408</v>
      </c>
    </row>
    <row r="43" spans="1:25" ht="14.25" x14ac:dyDescent="0.2">
      <c r="A43" s="3"/>
      <c r="C43" s="3" t="str">
        <f>+H43</f>
        <v>CaLin</v>
      </c>
      <c r="D43" s="2" t="str">
        <f>+I43</f>
        <v>3500i</v>
      </c>
      <c r="E43" s="1" t="s">
        <v>520</v>
      </c>
      <c r="F43" s="1" t="s">
        <v>9</v>
      </c>
      <c r="G43" s="14" t="e">
        <v>#VALUE!</v>
      </c>
      <c r="H43" s="16" t="s">
        <v>99</v>
      </c>
      <c r="I43" s="16" t="s">
        <v>543</v>
      </c>
      <c r="J43" s="16">
        <v>2</v>
      </c>
      <c r="K43" s="16" t="s">
        <v>542</v>
      </c>
      <c r="L43" s="16"/>
      <c r="M43" s="17"/>
      <c r="N43" s="17"/>
      <c r="O43" s="16">
        <v>2250</v>
      </c>
      <c r="P43" s="16" t="s">
        <v>53</v>
      </c>
      <c r="Q43" s="16" t="s">
        <v>450</v>
      </c>
      <c r="R43" s="16"/>
      <c r="S43" s="16" t="s">
        <v>529</v>
      </c>
      <c r="T43" s="16" t="s">
        <v>449</v>
      </c>
      <c r="U43" s="16" t="s">
        <v>528</v>
      </c>
      <c r="V43" s="16" t="s">
        <v>520</v>
      </c>
      <c r="W43" s="16"/>
      <c r="X43" s="16" t="s">
        <v>99</v>
      </c>
      <c r="Y43" s="15">
        <v>44408</v>
      </c>
    </row>
    <row r="44" spans="1:25" ht="14.25" x14ac:dyDescent="0.2">
      <c r="A44" s="3"/>
      <c r="C44" s="3" t="str">
        <f>+H44</f>
        <v>CaLin</v>
      </c>
      <c r="D44" s="2" t="str">
        <f>+I44</f>
        <v>3500J</v>
      </c>
      <c r="E44" s="1" t="s">
        <v>520</v>
      </c>
      <c r="F44" s="1" t="s">
        <v>9</v>
      </c>
      <c r="G44" s="14" t="e">
        <v>#VALUE!</v>
      </c>
      <c r="H44" s="16" t="s">
        <v>99</v>
      </c>
      <c r="I44" s="16" t="s">
        <v>541</v>
      </c>
      <c r="J44" s="16">
        <v>1</v>
      </c>
      <c r="K44" s="16" t="s">
        <v>540</v>
      </c>
      <c r="L44" s="16"/>
      <c r="M44" s="17" t="s">
        <v>38</v>
      </c>
      <c r="N44" s="17" t="s">
        <v>539</v>
      </c>
      <c r="O44" s="16"/>
      <c r="P44" s="16" t="s">
        <v>450</v>
      </c>
      <c r="Q44" s="16" t="s">
        <v>450</v>
      </c>
      <c r="R44" s="16"/>
      <c r="S44" s="16" t="s">
        <v>529</v>
      </c>
      <c r="T44" s="16" t="s">
        <v>449</v>
      </c>
      <c r="U44" s="16" t="s">
        <v>528</v>
      </c>
      <c r="V44" s="16" t="s">
        <v>520</v>
      </c>
      <c r="W44" s="16"/>
      <c r="X44" s="16" t="s">
        <v>99</v>
      </c>
      <c r="Y44" s="15">
        <v>44408</v>
      </c>
    </row>
    <row r="45" spans="1:25" ht="14.25" x14ac:dyDescent="0.2">
      <c r="A45" s="3"/>
      <c r="C45" s="3" t="str">
        <f>+H45</f>
        <v>CaLin</v>
      </c>
      <c r="D45" s="2" t="str">
        <f>+I45</f>
        <v>3500K</v>
      </c>
      <c r="E45" s="1" t="s">
        <v>520</v>
      </c>
      <c r="F45" s="1" t="s">
        <v>9</v>
      </c>
      <c r="G45" s="14" t="e">
        <v>#VALUE!</v>
      </c>
      <c r="H45" s="16" t="s">
        <v>99</v>
      </c>
      <c r="I45" s="16" t="s">
        <v>538</v>
      </c>
      <c r="J45" s="16">
        <v>1</v>
      </c>
      <c r="K45" s="24" t="s">
        <v>537</v>
      </c>
      <c r="L45" s="16"/>
      <c r="M45" s="17"/>
      <c r="N45" s="17"/>
      <c r="O45" s="16">
        <v>1000</v>
      </c>
      <c r="P45" s="16" t="s">
        <v>450</v>
      </c>
      <c r="Q45" s="16" t="s">
        <v>450</v>
      </c>
      <c r="R45" s="16"/>
      <c r="S45" s="16" t="s">
        <v>529</v>
      </c>
      <c r="T45" s="16" t="s">
        <v>449</v>
      </c>
      <c r="U45" s="16" t="s">
        <v>528</v>
      </c>
      <c r="V45" s="16" t="s">
        <v>520</v>
      </c>
      <c r="W45" s="16"/>
      <c r="X45" s="16" t="s">
        <v>99</v>
      </c>
      <c r="Y45" s="15">
        <v>44408</v>
      </c>
    </row>
    <row r="46" spans="1:25" ht="14.25" x14ac:dyDescent="0.2">
      <c r="A46" s="3"/>
      <c r="C46" s="3" t="str">
        <f>+H46</f>
        <v>CaLin</v>
      </c>
      <c r="D46" s="2" t="str">
        <f>+I46</f>
        <v>3500L</v>
      </c>
      <c r="E46" s="1" t="s">
        <v>520</v>
      </c>
      <c r="F46" s="1" t="s">
        <v>9</v>
      </c>
      <c r="G46" s="14" t="e">
        <v>#VALUE!</v>
      </c>
      <c r="H46" s="16" t="s">
        <v>99</v>
      </c>
      <c r="I46" s="16" t="s">
        <v>536</v>
      </c>
      <c r="J46" s="16">
        <v>1</v>
      </c>
      <c r="K46" s="16" t="s">
        <v>535</v>
      </c>
      <c r="L46" s="16"/>
      <c r="M46" s="17"/>
      <c r="N46" s="17"/>
      <c r="O46" s="16">
        <v>500</v>
      </c>
      <c r="P46" s="16" t="s">
        <v>450</v>
      </c>
      <c r="Q46" s="16" t="s">
        <v>534</v>
      </c>
      <c r="R46" s="16"/>
      <c r="S46" s="16" t="s">
        <v>529</v>
      </c>
      <c r="T46" s="16" t="s">
        <v>449</v>
      </c>
      <c r="U46" s="16" t="s">
        <v>528</v>
      </c>
      <c r="V46" s="16" t="s">
        <v>520</v>
      </c>
      <c r="W46" s="16"/>
      <c r="X46" s="16" t="s">
        <v>99</v>
      </c>
      <c r="Y46" s="15">
        <v>44408</v>
      </c>
    </row>
    <row r="47" spans="1:25" ht="14.25" customHeight="1" x14ac:dyDescent="0.2">
      <c r="A47" s="3"/>
      <c r="C47" s="3" t="str">
        <f>+H47</f>
        <v>CaLin</v>
      </c>
      <c r="D47" s="2" t="str">
        <f>+I47</f>
        <v>3500M</v>
      </c>
      <c r="E47" s="1" t="s">
        <v>520</v>
      </c>
      <c r="F47" s="1" t="s">
        <v>9</v>
      </c>
      <c r="G47" s="14" t="e">
        <v>#VALUE!</v>
      </c>
      <c r="H47" s="16" t="s">
        <v>99</v>
      </c>
      <c r="I47" s="16" t="s">
        <v>533</v>
      </c>
      <c r="J47" s="16">
        <v>1</v>
      </c>
      <c r="K47" s="16" t="s">
        <v>532</v>
      </c>
      <c r="L47" s="16"/>
      <c r="M47" s="17"/>
      <c r="N47" s="17"/>
      <c r="O47" s="16">
        <v>500</v>
      </c>
      <c r="P47" s="16" t="s">
        <v>450</v>
      </c>
      <c r="Q47" s="28" t="s">
        <v>58</v>
      </c>
      <c r="R47" s="16"/>
      <c r="S47" s="16" t="s">
        <v>529</v>
      </c>
      <c r="T47" s="16" t="s">
        <v>449</v>
      </c>
      <c r="U47" s="16" t="s">
        <v>528</v>
      </c>
      <c r="V47" s="16" t="s">
        <v>520</v>
      </c>
      <c r="W47" s="16"/>
      <c r="X47" s="16" t="s">
        <v>99</v>
      </c>
      <c r="Y47" s="15">
        <v>44408</v>
      </c>
    </row>
    <row r="48" spans="1:25" ht="14.25" x14ac:dyDescent="0.2">
      <c r="A48" s="3"/>
      <c r="C48" s="3" t="str">
        <f>+H48</f>
        <v>CaLin</v>
      </c>
      <c r="D48" s="2" t="str">
        <f>+I48</f>
        <v>3500N</v>
      </c>
      <c r="E48" s="1" t="s">
        <v>520</v>
      </c>
      <c r="F48" s="1" t="s">
        <v>9</v>
      </c>
      <c r="G48" s="14" t="e">
        <v>#VALUE!</v>
      </c>
      <c r="H48" s="16" t="s">
        <v>99</v>
      </c>
      <c r="I48" s="16" t="s">
        <v>531</v>
      </c>
      <c r="J48" s="16">
        <v>1</v>
      </c>
      <c r="K48" s="16" t="s">
        <v>530</v>
      </c>
      <c r="L48" s="16"/>
      <c r="M48" s="17"/>
      <c r="N48" s="17"/>
      <c r="O48" s="16">
        <v>500</v>
      </c>
      <c r="P48" s="16" t="s">
        <v>450</v>
      </c>
      <c r="Q48" s="16" t="s">
        <v>53</v>
      </c>
      <c r="R48" s="16"/>
      <c r="S48" s="16" t="s">
        <v>529</v>
      </c>
      <c r="T48" s="16" t="s">
        <v>449</v>
      </c>
      <c r="U48" s="16" t="s">
        <v>528</v>
      </c>
      <c r="V48" s="16" t="s">
        <v>520</v>
      </c>
      <c r="W48" s="16"/>
      <c r="X48" s="16" t="s">
        <v>99</v>
      </c>
      <c r="Y48" s="15">
        <v>44408</v>
      </c>
    </row>
    <row r="49" spans="1:25" ht="15" customHeight="1" x14ac:dyDescent="0.2">
      <c r="A49" s="3">
        <v>46</v>
      </c>
      <c r="B49" s="4" t="s">
        <v>30</v>
      </c>
      <c r="C49" s="3" t="str">
        <f>+H49</f>
        <v>HSch</v>
      </c>
      <c r="D49" s="2" t="str">
        <f>+I49</f>
        <v>2901</v>
      </c>
      <c r="E49" s="1" t="s">
        <v>520</v>
      </c>
      <c r="F49" s="1" t="s">
        <v>9</v>
      </c>
      <c r="G49" s="14">
        <v>2901</v>
      </c>
      <c r="H49" s="16" t="s">
        <v>519</v>
      </c>
      <c r="I49" s="16" t="s">
        <v>527</v>
      </c>
      <c r="J49" s="16">
        <v>1</v>
      </c>
      <c r="K49" s="24" t="s">
        <v>526</v>
      </c>
      <c r="L49" s="16"/>
      <c r="M49" s="16">
        <v>0</v>
      </c>
      <c r="N49" s="16">
        <v>0</v>
      </c>
      <c r="O49" s="16">
        <v>993</v>
      </c>
      <c r="P49" s="16" t="s">
        <v>36</v>
      </c>
      <c r="Q49" s="16" t="s">
        <v>36</v>
      </c>
      <c r="R49" s="16" t="s">
        <v>35</v>
      </c>
      <c r="S49" s="16"/>
      <c r="T49" s="16" t="s">
        <v>523</v>
      </c>
      <c r="U49" s="16" t="s">
        <v>525</v>
      </c>
      <c r="V49" s="16" t="s">
        <v>515</v>
      </c>
      <c r="W49" s="16" t="s">
        <v>521</v>
      </c>
      <c r="X49" s="16" t="s">
        <v>31</v>
      </c>
      <c r="Y49" s="18">
        <v>43271</v>
      </c>
    </row>
    <row r="50" spans="1:25" ht="14.25" customHeight="1" x14ac:dyDescent="0.2">
      <c r="A50" s="3">
        <v>40</v>
      </c>
      <c r="B50" s="4" t="s">
        <v>30</v>
      </c>
      <c r="C50" s="3" t="str">
        <f>+H50</f>
        <v>HSch</v>
      </c>
      <c r="D50" s="2" t="str">
        <f>+I50</f>
        <v>2907</v>
      </c>
      <c r="E50" s="1" t="s">
        <v>520</v>
      </c>
      <c r="F50" s="1" t="s">
        <v>9</v>
      </c>
      <c r="G50" s="14">
        <v>2907</v>
      </c>
      <c r="H50" s="14" t="s">
        <v>519</v>
      </c>
      <c r="I50" s="14" t="s">
        <v>524</v>
      </c>
      <c r="J50" s="14">
        <v>1</v>
      </c>
      <c r="K50" s="14"/>
      <c r="L50" s="14"/>
      <c r="M50" s="14">
        <v>0</v>
      </c>
      <c r="N50" s="14">
        <v>0</v>
      </c>
      <c r="O50" s="21">
        <v>1000</v>
      </c>
      <c r="P50" s="20" t="s">
        <v>36</v>
      </c>
      <c r="Q50" s="14" t="s">
        <v>36</v>
      </c>
      <c r="R50" s="14" t="s">
        <v>35</v>
      </c>
      <c r="S50" s="14"/>
      <c r="T50" s="19" t="s">
        <v>523</v>
      </c>
      <c r="U50" s="14" t="s">
        <v>522</v>
      </c>
      <c r="V50" s="14" t="s">
        <v>515</v>
      </c>
      <c r="W50" s="14" t="s">
        <v>521</v>
      </c>
      <c r="X50" s="14" t="s">
        <v>31</v>
      </c>
      <c r="Y50" s="18">
        <v>43271</v>
      </c>
    </row>
    <row r="51" spans="1:25" ht="14.25" customHeight="1" x14ac:dyDescent="0.2">
      <c r="A51" s="3"/>
      <c r="C51" s="3" t="str">
        <f>+H51</f>
        <v>HSch</v>
      </c>
      <c r="D51" s="2" t="str">
        <f>+I51</f>
        <v>2928</v>
      </c>
      <c r="E51" s="1" t="s">
        <v>520</v>
      </c>
      <c r="F51" s="1" t="s">
        <v>9</v>
      </c>
      <c r="G51" s="14">
        <v>2928</v>
      </c>
      <c r="H51" s="16" t="s">
        <v>519</v>
      </c>
      <c r="I51" s="16" t="s">
        <v>518</v>
      </c>
      <c r="J51" s="16">
        <v>2</v>
      </c>
      <c r="K51" s="16" t="s">
        <v>517</v>
      </c>
      <c r="L51" s="16"/>
      <c r="M51" s="17" t="s">
        <v>38</v>
      </c>
      <c r="N51" s="17"/>
      <c r="O51" s="16"/>
      <c r="P51" s="16" t="s">
        <v>36</v>
      </c>
      <c r="Q51" s="16" t="s">
        <v>36</v>
      </c>
      <c r="R51" s="16"/>
      <c r="S51" s="16"/>
      <c r="T51" s="16" t="s">
        <v>516</v>
      </c>
      <c r="U51" s="16"/>
      <c r="V51" s="16" t="s">
        <v>515</v>
      </c>
      <c r="W51" s="16"/>
      <c r="X51" s="16" t="s">
        <v>31</v>
      </c>
      <c r="Y51" s="15">
        <v>40880.536180555559</v>
      </c>
    </row>
    <row r="52" spans="1:25" ht="14.25" customHeight="1" x14ac:dyDescent="0.25">
      <c r="A52">
        <v>4</v>
      </c>
      <c r="B52" s="4" t="s">
        <v>11</v>
      </c>
      <c r="C52" s="3" t="str">
        <f>+H52</f>
        <v>GTre</v>
      </c>
      <c r="D52" s="2" t="str">
        <f>+I52</f>
        <v>2223</v>
      </c>
      <c r="E52" s="1" t="s">
        <v>488</v>
      </c>
      <c r="F52" s="1" t="s">
        <v>9</v>
      </c>
      <c r="G52" s="14">
        <v>2223</v>
      </c>
      <c r="H52" s="16" t="s">
        <v>487</v>
      </c>
      <c r="I52" s="16" t="s">
        <v>514</v>
      </c>
      <c r="J52" s="16">
        <v>1</v>
      </c>
      <c r="K52" s="16"/>
      <c r="L52" s="16"/>
      <c r="M52" s="17"/>
      <c r="N52" s="17"/>
      <c r="O52" s="16">
        <v>1000</v>
      </c>
      <c r="P52" s="16" t="s">
        <v>384</v>
      </c>
      <c r="Q52" s="16" t="s">
        <v>384</v>
      </c>
      <c r="R52" s="16"/>
      <c r="S52" s="16"/>
      <c r="T52" s="46" t="s">
        <v>511</v>
      </c>
      <c r="U52" s="46"/>
      <c r="V52" s="16" t="s">
        <v>482</v>
      </c>
      <c r="W52" s="16"/>
      <c r="X52" s="16" t="s">
        <v>307</v>
      </c>
      <c r="Y52" s="34"/>
    </row>
    <row r="53" spans="1:25" ht="14.25" customHeight="1" x14ac:dyDescent="0.2">
      <c r="A53" s="3">
        <v>5</v>
      </c>
      <c r="B53" s="4" t="s">
        <v>11</v>
      </c>
      <c r="C53" s="3" t="str">
        <f>+H53</f>
        <v>GTre</v>
      </c>
      <c r="D53" s="2" t="str">
        <f>+I53</f>
        <v>2224</v>
      </c>
      <c r="E53" s="1" t="s">
        <v>488</v>
      </c>
      <c r="F53" s="1" t="s">
        <v>9</v>
      </c>
      <c r="G53" s="14">
        <v>2224</v>
      </c>
      <c r="H53" s="16" t="s">
        <v>487</v>
      </c>
      <c r="I53" s="16" t="s">
        <v>513</v>
      </c>
      <c r="J53" s="16">
        <v>1</v>
      </c>
      <c r="K53" s="16"/>
      <c r="L53" s="16"/>
      <c r="M53" s="17"/>
      <c r="N53" s="17"/>
      <c r="O53" s="16">
        <v>1000</v>
      </c>
      <c r="P53" s="16" t="s">
        <v>384</v>
      </c>
      <c r="Q53" s="16" t="s">
        <v>384</v>
      </c>
      <c r="R53" s="16"/>
      <c r="S53" s="16"/>
      <c r="T53" s="46" t="s">
        <v>511</v>
      </c>
      <c r="U53" s="46"/>
      <c r="V53" s="16" t="s">
        <v>482</v>
      </c>
      <c r="W53" s="16"/>
      <c r="X53" s="16" t="s">
        <v>307</v>
      </c>
      <c r="Y53" s="5"/>
    </row>
    <row r="54" spans="1:25" ht="14.25" customHeight="1" x14ac:dyDescent="0.25">
      <c r="A54">
        <v>6</v>
      </c>
      <c r="B54" s="4" t="s">
        <v>2</v>
      </c>
      <c r="C54" s="3" t="str">
        <f>+H54</f>
        <v>GTre</v>
      </c>
      <c r="D54" s="2" t="str">
        <f>+I54</f>
        <v>2225</v>
      </c>
      <c r="E54" s="1" t="s">
        <v>488</v>
      </c>
      <c r="F54" s="1" t="s">
        <v>9</v>
      </c>
      <c r="G54" s="14">
        <v>2225</v>
      </c>
      <c r="H54" s="16" t="s">
        <v>487</v>
      </c>
      <c r="I54" s="16" t="s">
        <v>512</v>
      </c>
      <c r="J54" s="16">
        <v>1</v>
      </c>
      <c r="K54" s="16"/>
      <c r="L54" s="16"/>
      <c r="M54" s="17"/>
      <c r="N54" s="17"/>
      <c r="O54" s="16">
        <v>1000</v>
      </c>
      <c r="P54" s="16" t="s">
        <v>384</v>
      </c>
      <c r="Q54" s="16" t="s">
        <v>384</v>
      </c>
      <c r="R54" s="16"/>
      <c r="S54" s="16"/>
      <c r="T54" s="46" t="s">
        <v>511</v>
      </c>
      <c r="U54" s="46"/>
      <c r="V54" s="16" t="s">
        <v>482</v>
      </c>
      <c r="W54" s="16"/>
      <c r="X54" s="16" t="s">
        <v>307</v>
      </c>
      <c r="Y54" s="34"/>
    </row>
    <row r="55" spans="1:25" ht="14.25" customHeight="1" x14ac:dyDescent="0.25">
      <c r="A55">
        <v>2</v>
      </c>
      <c r="B55" s="4" t="s">
        <v>11</v>
      </c>
      <c r="C55" s="3" t="str">
        <f>+H55</f>
        <v>GTre</v>
      </c>
      <c r="D55" s="2" t="str">
        <f>+I55</f>
        <v>2252</v>
      </c>
      <c r="E55" s="1" t="s">
        <v>488</v>
      </c>
      <c r="F55" s="1" t="s">
        <v>9</v>
      </c>
      <c r="G55" s="14">
        <v>2252</v>
      </c>
      <c r="H55" s="16" t="s">
        <v>487</v>
      </c>
      <c r="I55" s="16" t="s">
        <v>510</v>
      </c>
      <c r="J55" s="16">
        <v>1</v>
      </c>
      <c r="K55" s="16"/>
      <c r="L55" s="16"/>
      <c r="M55" s="17"/>
      <c r="N55" s="17"/>
      <c r="O55" s="16">
        <v>900</v>
      </c>
      <c r="P55" s="16" t="s">
        <v>14</v>
      </c>
      <c r="Q55" s="16" t="s">
        <v>14</v>
      </c>
      <c r="R55" s="16"/>
      <c r="S55" s="16"/>
      <c r="T55" s="16" t="s">
        <v>503</v>
      </c>
      <c r="U55" s="16"/>
      <c r="V55" s="16" t="s">
        <v>482</v>
      </c>
      <c r="W55" s="16"/>
      <c r="X55" s="16" t="s">
        <v>307</v>
      </c>
      <c r="Y55" s="34"/>
    </row>
    <row r="56" spans="1:25" ht="14.25" customHeight="1" x14ac:dyDescent="0.25">
      <c r="A56">
        <v>7</v>
      </c>
      <c r="B56" s="4" t="s">
        <v>42</v>
      </c>
      <c r="C56" s="3" t="str">
        <f>+H56</f>
        <v>GTre</v>
      </c>
      <c r="D56" s="2" t="str">
        <f>+I56</f>
        <v>2253</v>
      </c>
      <c r="E56" s="1" t="s">
        <v>488</v>
      </c>
      <c r="F56" s="1" t="s">
        <v>9</v>
      </c>
      <c r="G56" s="14">
        <v>2253</v>
      </c>
      <c r="H56" s="16" t="s">
        <v>487</v>
      </c>
      <c r="I56" s="16" t="s">
        <v>509</v>
      </c>
      <c r="J56" s="16">
        <v>1</v>
      </c>
      <c r="K56" s="16"/>
      <c r="L56" s="16"/>
      <c r="M56" s="17"/>
      <c r="N56" s="17"/>
      <c r="O56" s="16">
        <v>450</v>
      </c>
      <c r="P56" s="16" t="s">
        <v>14</v>
      </c>
      <c r="Q56" s="16" t="s">
        <v>14</v>
      </c>
      <c r="R56" s="16"/>
      <c r="S56" s="16"/>
      <c r="T56" s="16" t="s">
        <v>503</v>
      </c>
      <c r="U56" s="16"/>
      <c r="V56" s="16" t="s">
        <v>482</v>
      </c>
      <c r="W56" s="16"/>
      <c r="X56" s="16" t="s">
        <v>307</v>
      </c>
      <c r="Y56" s="34"/>
    </row>
    <row r="57" spans="1:25" ht="14.25" customHeight="1" x14ac:dyDescent="0.25">
      <c r="A57">
        <v>1</v>
      </c>
      <c r="B57" s="4" t="s">
        <v>11</v>
      </c>
      <c r="C57" s="3" t="str">
        <f>+H57</f>
        <v>GTre</v>
      </c>
      <c r="D57" s="2" t="str">
        <f>+I57</f>
        <v>2254</v>
      </c>
      <c r="E57" s="1" t="s">
        <v>488</v>
      </c>
      <c r="F57" s="1" t="s">
        <v>9</v>
      </c>
      <c r="G57" s="14">
        <v>2254</v>
      </c>
      <c r="H57" s="16" t="s">
        <v>487</v>
      </c>
      <c r="I57" s="16" t="s">
        <v>508</v>
      </c>
      <c r="J57" s="16">
        <v>1</v>
      </c>
      <c r="K57" s="16"/>
      <c r="L57" s="16"/>
      <c r="M57" s="17"/>
      <c r="N57" s="17"/>
      <c r="O57" s="16">
        <v>450</v>
      </c>
      <c r="P57" s="16" t="s">
        <v>14</v>
      </c>
      <c r="Q57" s="16" t="s">
        <v>14</v>
      </c>
      <c r="R57" s="16"/>
      <c r="S57" s="16"/>
      <c r="T57" s="16" t="s">
        <v>503</v>
      </c>
      <c r="U57" s="16"/>
      <c r="V57" s="16" t="s">
        <v>482</v>
      </c>
      <c r="W57" s="16"/>
      <c r="X57" s="16" t="s">
        <v>307</v>
      </c>
      <c r="Y57" s="34"/>
    </row>
    <row r="58" spans="1:25" ht="14.25" customHeight="1" x14ac:dyDescent="0.2">
      <c r="A58">
        <v>7</v>
      </c>
      <c r="B58" s="4" t="s">
        <v>11</v>
      </c>
      <c r="C58" s="3" t="str">
        <f>+H58</f>
        <v>GTre</v>
      </c>
      <c r="D58" s="2" t="str">
        <f>+I58</f>
        <v>2255</v>
      </c>
      <c r="E58" s="1" t="s">
        <v>488</v>
      </c>
      <c r="F58" t="s">
        <v>9</v>
      </c>
      <c r="G58" s="14">
        <v>2255</v>
      </c>
      <c r="H58" s="16" t="s">
        <v>487</v>
      </c>
      <c r="I58" s="16" t="s">
        <v>507</v>
      </c>
      <c r="J58" s="16">
        <v>1</v>
      </c>
      <c r="K58" s="16"/>
      <c r="L58" s="16"/>
      <c r="M58" s="17"/>
      <c r="N58" s="17"/>
      <c r="O58" s="16">
        <v>1000</v>
      </c>
      <c r="P58" s="16" t="s">
        <v>384</v>
      </c>
      <c r="Q58" s="16" t="s">
        <v>384</v>
      </c>
      <c r="R58" s="16"/>
      <c r="S58" s="16"/>
      <c r="T58" s="16" t="s">
        <v>503</v>
      </c>
      <c r="U58" s="46"/>
      <c r="V58" s="16" t="s">
        <v>482</v>
      </c>
      <c r="W58" s="16"/>
      <c r="X58" s="16" t="s">
        <v>307</v>
      </c>
      <c r="Y58" s="5"/>
    </row>
    <row r="59" spans="1:25" ht="14.25" customHeight="1" x14ac:dyDescent="0.2">
      <c r="C59" s="3" t="str">
        <f>+H59</f>
        <v>GTre</v>
      </c>
      <c r="D59" s="2" t="str">
        <f>+I59</f>
        <v>2256</v>
      </c>
      <c r="E59" s="1" t="s">
        <v>488</v>
      </c>
      <c r="F59" t="s">
        <v>9</v>
      </c>
      <c r="G59" s="14">
        <v>2256</v>
      </c>
      <c r="H59" s="16" t="s">
        <v>487</v>
      </c>
      <c r="I59" s="16" t="s">
        <v>506</v>
      </c>
      <c r="J59" s="16">
        <v>1</v>
      </c>
      <c r="K59" s="16"/>
      <c r="L59" s="16"/>
      <c r="M59" s="17"/>
      <c r="N59" s="17"/>
      <c r="O59" s="16">
        <v>1000</v>
      </c>
      <c r="P59" s="16" t="s">
        <v>384</v>
      </c>
      <c r="Q59" s="16" t="s">
        <v>384</v>
      </c>
      <c r="R59" s="16"/>
      <c r="S59" s="16"/>
      <c r="T59" s="16" t="s">
        <v>503</v>
      </c>
      <c r="U59" s="46"/>
      <c r="V59" s="16" t="s">
        <v>482</v>
      </c>
      <c r="W59" s="16"/>
      <c r="X59" s="16" t="s">
        <v>307</v>
      </c>
      <c r="Y59" s="5"/>
    </row>
    <row r="60" spans="1:25" ht="14.25" customHeight="1" x14ac:dyDescent="0.25">
      <c r="A60">
        <v>3</v>
      </c>
      <c r="B60" s="4" t="s">
        <v>11</v>
      </c>
      <c r="C60" s="3" t="str">
        <f>+H60</f>
        <v>GTre</v>
      </c>
      <c r="D60" s="2" t="str">
        <f>+I60</f>
        <v>2257</v>
      </c>
      <c r="E60" s="1" t="s">
        <v>488</v>
      </c>
      <c r="F60" t="s">
        <v>9</v>
      </c>
      <c r="G60" s="14">
        <v>2257</v>
      </c>
      <c r="H60" s="16" t="s">
        <v>487</v>
      </c>
      <c r="I60" s="16" t="s">
        <v>505</v>
      </c>
      <c r="J60" s="16">
        <v>1</v>
      </c>
      <c r="K60" s="16"/>
      <c r="L60" s="16"/>
      <c r="M60" s="17"/>
      <c r="N60" s="17"/>
      <c r="O60" s="16">
        <v>500</v>
      </c>
      <c r="P60" s="16" t="s">
        <v>384</v>
      </c>
      <c r="Q60" s="16" t="s">
        <v>14</v>
      </c>
      <c r="R60" s="16"/>
      <c r="S60" s="16"/>
      <c r="T60" s="16" t="s">
        <v>503</v>
      </c>
      <c r="U60" s="16"/>
      <c r="V60" s="16" t="s">
        <v>482</v>
      </c>
      <c r="W60" s="16"/>
      <c r="X60" s="16" t="s">
        <v>307</v>
      </c>
      <c r="Y60" s="34"/>
    </row>
    <row r="61" spans="1:25" ht="14.25" customHeight="1" x14ac:dyDescent="0.25">
      <c r="A61">
        <v>5</v>
      </c>
      <c r="B61" s="4" t="s">
        <v>2</v>
      </c>
      <c r="C61" s="3" t="str">
        <f>+H61</f>
        <v>GTre</v>
      </c>
      <c r="D61" s="2" t="str">
        <f>+I61</f>
        <v>2258</v>
      </c>
      <c r="E61" s="1" t="s">
        <v>488</v>
      </c>
      <c r="F61" t="s">
        <v>9</v>
      </c>
      <c r="G61" s="14">
        <v>2258</v>
      </c>
      <c r="H61" s="16" t="s">
        <v>487</v>
      </c>
      <c r="I61" s="16" t="s">
        <v>504</v>
      </c>
      <c r="J61" s="16">
        <v>1</v>
      </c>
      <c r="K61" s="16"/>
      <c r="L61" s="16"/>
      <c r="M61" s="17"/>
      <c r="N61" s="17"/>
      <c r="O61" s="16">
        <v>500</v>
      </c>
      <c r="P61" s="16" t="s">
        <v>14</v>
      </c>
      <c r="Q61" s="16" t="s">
        <v>384</v>
      </c>
      <c r="R61" s="16"/>
      <c r="S61" s="16"/>
      <c r="T61" s="16" t="s">
        <v>503</v>
      </c>
      <c r="U61" s="16"/>
      <c r="V61" s="16" t="s">
        <v>482</v>
      </c>
      <c r="W61" s="16"/>
      <c r="X61" s="16" t="s">
        <v>307</v>
      </c>
      <c r="Y61" s="34"/>
    </row>
    <row r="62" spans="1:25" ht="14.25" customHeight="1" x14ac:dyDescent="0.25">
      <c r="A62">
        <v>23</v>
      </c>
      <c r="B62" s="4" t="s">
        <v>11</v>
      </c>
      <c r="C62" s="3" t="str">
        <f>+H62</f>
        <v>GTre</v>
      </c>
      <c r="D62" s="2" t="str">
        <f>+I62</f>
        <v>4501</v>
      </c>
      <c r="E62" s="1" t="s">
        <v>488</v>
      </c>
      <c r="F62" t="s">
        <v>9</v>
      </c>
      <c r="G62" s="14">
        <v>4501</v>
      </c>
      <c r="H62" s="16" t="s">
        <v>487</v>
      </c>
      <c r="I62" s="16" t="s">
        <v>502</v>
      </c>
      <c r="J62" s="16">
        <v>7</v>
      </c>
      <c r="K62" s="24" t="s">
        <v>501</v>
      </c>
      <c r="L62" s="16" t="s">
        <v>500</v>
      </c>
      <c r="M62" s="17" t="s">
        <v>66</v>
      </c>
      <c r="N62" s="17" t="s">
        <v>499</v>
      </c>
      <c r="O62" s="17" t="s">
        <v>498</v>
      </c>
      <c r="P62" s="16" t="s">
        <v>384</v>
      </c>
      <c r="Q62" s="16" t="s">
        <v>384</v>
      </c>
      <c r="R62" s="16" t="s">
        <v>35</v>
      </c>
      <c r="S62" s="16"/>
      <c r="T62" s="16" t="s">
        <v>496</v>
      </c>
      <c r="U62" s="16"/>
      <c r="V62" s="16" t="s">
        <v>482</v>
      </c>
      <c r="W62" s="16"/>
      <c r="X62" s="16" t="s">
        <v>481</v>
      </c>
      <c r="Y62" s="34"/>
    </row>
    <row r="63" spans="1:25" ht="14.25" customHeight="1" x14ac:dyDescent="0.25">
      <c r="C63" s="3" t="str">
        <f>+H63</f>
        <v>GTre</v>
      </c>
      <c r="D63" s="2">
        <f>+I63</f>
        <v>4509</v>
      </c>
      <c r="E63" s="1" t="s">
        <v>488</v>
      </c>
      <c r="F63" s="39"/>
      <c r="G63" s="14">
        <v>4509</v>
      </c>
      <c r="H63" s="14" t="s">
        <v>487</v>
      </c>
      <c r="I63" s="29">
        <v>4509</v>
      </c>
      <c r="J63" s="14">
        <v>1</v>
      </c>
      <c r="K63" s="14"/>
      <c r="L63" s="14" t="s">
        <v>248</v>
      </c>
      <c r="M63" s="57"/>
      <c r="N63" s="57"/>
      <c r="O63" s="22" t="s">
        <v>497</v>
      </c>
      <c r="P63" s="14" t="s">
        <v>384</v>
      </c>
      <c r="Q63" s="14" t="s">
        <v>384</v>
      </c>
      <c r="R63" s="16" t="s">
        <v>35</v>
      </c>
      <c r="S63" s="16"/>
      <c r="T63" s="14" t="s">
        <v>496</v>
      </c>
      <c r="U63" s="14"/>
      <c r="V63" s="14" t="s">
        <v>482</v>
      </c>
      <c r="W63" s="16"/>
      <c r="X63" s="14" t="s">
        <v>481</v>
      </c>
      <c r="Y63" s="34"/>
    </row>
    <row r="64" spans="1:25" ht="14.25" customHeight="1" x14ac:dyDescent="0.25">
      <c r="A64">
        <v>25</v>
      </c>
      <c r="B64" s="4" t="s">
        <v>11</v>
      </c>
      <c r="C64" s="3" t="str">
        <f>+H64</f>
        <v>GTre</v>
      </c>
      <c r="D64" s="2" t="str">
        <f>+I64</f>
        <v>4510</v>
      </c>
      <c r="E64" s="1" t="s">
        <v>488</v>
      </c>
      <c r="F64" t="s">
        <v>9</v>
      </c>
      <c r="G64" s="14">
        <v>4510</v>
      </c>
      <c r="H64" s="14" t="s">
        <v>487</v>
      </c>
      <c r="I64" s="14" t="s">
        <v>495</v>
      </c>
      <c r="J64" s="14">
        <v>1</v>
      </c>
      <c r="K64" s="14"/>
      <c r="L64" s="58"/>
      <c r="M64" s="57" t="s">
        <v>485</v>
      </c>
      <c r="N64" s="57" t="s">
        <v>395</v>
      </c>
      <c r="O64" s="22" t="s">
        <v>484</v>
      </c>
      <c r="P64" s="14" t="s">
        <v>384</v>
      </c>
      <c r="Q64" s="14" t="s">
        <v>384</v>
      </c>
      <c r="R64" s="16" t="s">
        <v>35</v>
      </c>
      <c r="S64" s="16"/>
      <c r="T64" s="14" t="s">
        <v>483</v>
      </c>
      <c r="U64" s="14"/>
      <c r="V64" s="14" t="s">
        <v>482</v>
      </c>
      <c r="W64" s="16"/>
      <c r="X64" s="14" t="s">
        <v>481</v>
      </c>
      <c r="Y64" s="34"/>
    </row>
    <row r="65" spans="1:25" ht="13.9" customHeight="1" x14ac:dyDescent="0.25">
      <c r="A65" s="3">
        <v>6</v>
      </c>
      <c r="B65" s="4" t="s">
        <v>11</v>
      </c>
      <c r="C65" s="3" t="str">
        <f>+H65</f>
        <v>GTre</v>
      </c>
      <c r="D65" s="2" t="str">
        <f>+I65</f>
        <v>4511</v>
      </c>
      <c r="E65" s="1" t="s">
        <v>488</v>
      </c>
      <c r="F65" t="s">
        <v>9</v>
      </c>
      <c r="G65" s="14">
        <v>4511</v>
      </c>
      <c r="H65" s="14" t="s">
        <v>487</v>
      </c>
      <c r="I65" s="14" t="s">
        <v>494</v>
      </c>
      <c r="J65" s="14">
        <v>1</v>
      </c>
      <c r="K65" s="14"/>
      <c r="L65" s="58"/>
      <c r="M65" s="57" t="s">
        <v>485</v>
      </c>
      <c r="N65" s="57" t="s">
        <v>395</v>
      </c>
      <c r="O65" s="22" t="s">
        <v>484</v>
      </c>
      <c r="P65" s="14" t="s">
        <v>384</v>
      </c>
      <c r="Q65" s="14" t="s">
        <v>384</v>
      </c>
      <c r="R65" s="16" t="s">
        <v>35</v>
      </c>
      <c r="S65" s="16"/>
      <c r="T65" s="14" t="s">
        <v>483</v>
      </c>
      <c r="U65" s="14"/>
      <c r="V65" s="14" t="s">
        <v>482</v>
      </c>
      <c r="W65" s="16"/>
      <c r="X65" s="14" t="s">
        <v>481</v>
      </c>
      <c r="Y65" s="34"/>
    </row>
    <row r="66" spans="1:25" ht="14.25" customHeight="1" x14ac:dyDescent="0.25">
      <c r="A66" s="3">
        <v>22</v>
      </c>
      <c r="B66" s="4" t="s">
        <v>11</v>
      </c>
      <c r="C66" s="3" t="str">
        <f>+H66</f>
        <v>GTre</v>
      </c>
      <c r="D66" s="2" t="str">
        <f>+I66</f>
        <v>4512</v>
      </c>
      <c r="E66" s="1" t="s">
        <v>488</v>
      </c>
      <c r="F66" t="s">
        <v>9</v>
      </c>
      <c r="G66" s="14">
        <v>4512</v>
      </c>
      <c r="H66" s="14" t="s">
        <v>487</v>
      </c>
      <c r="I66" s="14" t="s">
        <v>493</v>
      </c>
      <c r="J66" s="14">
        <v>1</v>
      </c>
      <c r="K66" s="14"/>
      <c r="L66" s="58"/>
      <c r="M66" s="57" t="s">
        <v>485</v>
      </c>
      <c r="N66" s="57" t="s">
        <v>395</v>
      </c>
      <c r="O66" s="22" t="s">
        <v>484</v>
      </c>
      <c r="P66" s="14" t="s">
        <v>384</v>
      </c>
      <c r="Q66" s="14" t="s">
        <v>384</v>
      </c>
      <c r="R66" s="16" t="s">
        <v>35</v>
      </c>
      <c r="S66" s="16"/>
      <c r="T66" s="14" t="s">
        <v>483</v>
      </c>
      <c r="U66" s="14"/>
      <c r="V66" s="14" t="s">
        <v>482</v>
      </c>
      <c r="W66" s="16"/>
      <c r="X66" s="14" t="s">
        <v>481</v>
      </c>
      <c r="Y66" s="34"/>
    </row>
    <row r="67" spans="1:25" ht="14.25" customHeight="1" x14ac:dyDescent="0.25">
      <c r="A67" s="3">
        <v>19</v>
      </c>
      <c r="B67" s="4" t="s">
        <v>11</v>
      </c>
      <c r="C67" s="3" t="str">
        <f>+H67</f>
        <v>GTre</v>
      </c>
      <c r="D67" s="2" t="str">
        <f>+I67</f>
        <v>4513</v>
      </c>
      <c r="E67" s="1" t="s">
        <v>488</v>
      </c>
      <c r="F67" t="s">
        <v>9</v>
      </c>
      <c r="G67" s="14">
        <v>4513</v>
      </c>
      <c r="H67" s="14" t="s">
        <v>487</v>
      </c>
      <c r="I67" s="14" t="s">
        <v>492</v>
      </c>
      <c r="J67" s="14">
        <v>1</v>
      </c>
      <c r="K67" s="14"/>
      <c r="L67" s="58"/>
      <c r="M67" s="57" t="s">
        <v>485</v>
      </c>
      <c r="N67" s="57" t="s">
        <v>395</v>
      </c>
      <c r="O67" s="22" t="s">
        <v>484</v>
      </c>
      <c r="P67" s="14" t="s">
        <v>384</v>
      </c>
      <c r="Q67" s="14" t="s">
        <v>384</v>
      </c>
      <c r="R67" s="16" t="s">
        <v>35</v>
      </c>
      <c r="S67" s="16"/>
      <c r="T67" s="14" t="s">
        <v>483</v>
      </c>
      <c r="U67" s="14"/>
      <c r="V67" s="14" t="s">
        <v>482</v>
      </c>
      <c r="W67" s="16"/>
      <c r="X67" s="14" t="s">
        <v>481</v>
      </c>
      <c r="Y67" s="34"/>
    </row>
    <row r="68" spans="1:25" ht="14.25" customHeight="1" x14ac:dyDescent="0.25">
      <c r="A68" s="3">
        <v>24</v>
      </c>
      <c r="B68" s="4" t="s">
        <v>11</v>
      </c>
      <c r="C68" s="3" t="str">
        <f>+H68</f>
        <v>GTre</v>
      </c>
      <c r="D68" s="2" t="str">
        <f>+I68</f>
        <v>4514</v>
      </c>
      <c r="E68" s="1" t="s">
        <v>488</v>
      </c>
      <c r="F68" t="s">
        <v>9</v>
      </c>
      <c r="G68" s="14">
        <v>4514</v>
      </c>
      <c r="H68" s="14" t="s">
        <v>487</v>
      </c>
      <c r="I68" s="14" t="s">
        <v>491</v>
      </c>
      <c r="J68" s="14">
        <v>1</v>
      </c>
      <c r="K68" s="14"/>
      <c r="L68" s="58"/>
      <c r="M68" s="57" t="s">
        <v>485</v>
      </c>
      <c r="N68" s="57" t="s">
        <v>395</v>
      </c>
      <c r="O68" s="22" t="s">
        <v>484</v>
      </c>
      <c r="P68" s="14" t="s">
        <v>384</v>
      </c>
      <c r="Q68" s="14" t="s">
        <v>384</v>
      </c>
      <c r="R68" s="16" t="s">
        <v>35</v>
      </c>
      <c r="S68" s="16"/>
      <c r="T68" s="14" t="s">
        <v>483</v>
      </c>
      <c r="U68" s="14"/>
      <c r="V68" s="14" t="s">
        <v>482</v>
      </c>
      <c r="W68" s="16"/>
      <c r="X68" s="14" t="s">
        <v>481</v>
      </c>
      <c r="Y68" s="34"/>
    </row>
    <row r="69" spans="1:25" ht="14.25" customHeight="1" x14ac:dyDescent="0.25">
      <c r="A69" s="3">
        <v>20</v>
      </c>
      <c r="B69" s="4" t="s">
        <v>11</v>
      </c>
      <c r="C69" s="3" t="str">
        <f>+H69</f>
        <v>GTre</v>
      </c>
      <c r="D69" s="2" t="str">
        <f>+I69</f>
        <v>4515</v>
      </c>
      <c r="E69" s="1" t="s">
        <v>488</v>
      </c>
      <c r="F69" t="s">
        <v>9</v>
      </c>
      <c r="G69" s="14">
        <v>4515</v>
      </c>
      <c r="H69" s="14" t="s">
        <v>487</v>
      </c>
      <c r="I69" s="14" t="s">
        <v>490</v>
      </c>
      <c r="J69" s="14">
        <v>1</v>
      </c>
      <c r="K69" s="14"/>
      <c r="L69" s="58"/>
      <c r="M69" s="57" t="s">
        <v>485</v>
      </c>
      <c r="N69" s="57" t="s">
        <v>395</v>
      </c>
      <c r="O69" s="22" t="s">
        <v>484</v>
      </c>
      <c r="P69" s="14" t="s">
        <v>384</v>
      </c>
      <c r="Q69" s="14" t="s">
        <v>384</v>
      </c>
      <c r="R69" s="16" t="s">
        <v>35</v>
      </c>
      <c r="S69" s="16"/>
      <c r="T69" s="14" t="s">
        <v>483</v>
      </c>
      <c r="U69" s="14"/>
      <c r="V69" s="14" t="s">
        <v>482</v>
      </c>
      <c r="W69" s="16"/>
      <c r="X69" s="14" t="s">
        <v>481</v>
      </c>
      <c r="Y69" s="34"/>
    </row>
    <row r="70" spans="1:25" ht="14.25" customHeight="1" x14ac:dyDescent="0.2">
      <c r="A70" s="3">
        <v>21</v>
      </c>
      <c r="B70" s="4" t="s">
        <v>11</v>
      </c>
      <c r="C70" s="3" t="str">
        <f>+H70</f>
        <v>GTre</v>
      </c>
      <c r="D70" s="2" t="str">
        <f>+I70</f>
        <v>4516</v>
      </c>
      <c r="E70" s="1" t="s">
        <v>488</v>
      </c>
      <c r="F70" t="s">
        <v>9</v>
      </c>
      <c r="G70" s="14">
        <v>4516</v>
      </c>
      <c r="H70" s="14" t="s">
        <v>487</v>
      </c>
      <c r="I70" s="14" t="s">
        <v>489</v>
      </c>
      <c r="J70" s="14">
        <v>1</v>
      </c>
      <c r="K70" s="14"/>
      <c r="L70" s="58"/>
      <c r="M70" s="57" t="s">
        <v>485</v>
      </c>
      <c r="N70" s="57" t="s">
        <v>395</v>
      </c>
      <c r="O70" s="22" t="s">
        <v>484</v>
      </c>
      <c r="P70" s="14" t="s">
        <v>384</v>
      </c>
      <c r="Q70" s="14" t="s">
        <v>384</v>
      </c>
      <c r="R70" s="16" t="s">
        <v>35</v>
      </c>
      <c r="S70" s="16"/>
      <c r="T70" s="14" t="s">
        <v>483</v>
      </c>
      <c r="U70" s="14"/>
      <c r="V70" s="14" t="s">
        <v>482</v>
      </c>
      <c r="W70" s="16"/>
      <c r="X70" s="14" t="s">
        <v>481</v>
      </c>
      <c r="Y70" s="5"/>
    </row>
    <row r="71" spans="1:25" ht="15" customHeight="1" x14ac:dyDescent="0.2">
      <c r="A71" s="3">
        <v>18</v>
      </c>
      <c r="B71" s="4" t="s">
        <v>11</v>
      </c>
      <c r="C71" s="3" t="str">
        <f>+H71</f>
        <v>GTre</v>
      </c>
      <c r="D71" s="2" t="str">
        <f>+I71</f>
        <v>4517</v>
      </c>
      <c r="E71" s="1" t="s">
        <v>488</v>
      </c>
      <c r="F71" t="s">
        <v>9</v>
      </c>
      <c r="G71" s="14">
        <v>4517</v>
      </c>
      <c r="H71" s="14" t="s">
        <v>487</v>
      </c>
      <c r="I71" s="14" t="s">
        <v>486</v>
      </c>
      <c r="J71" s="14">
        <v>1</v>
      </c>
      <c r="K71" s="14"/>
      <c r="L71" s="58"/>
      <c r="M71" s="57" t="s">
        <v>485</v>
      </c>
      <c r="N71" s="57" t="s">
        <v>395</v>
      </c>
      <c r="O71" s="22" t="s">
        <v>484</v>
      </c>
      <c r="P71" s="14" t="s">
        <v>384</v>
      </c>
      <c r="Q71" s="14" t="s">
        <v>384</v>
      </c>
      <c r="R71" s="16" t="s">
        <v>35</v>
      </c>
      <c r="S71" s="16"/>
      <c r="T71" s="14" t="s">
        <v>483</v>
      </c>
      <c r="U71" s="14"/>
      <c r="V71" s="14" t="s">
        <v>482</v>
      </c>
      <c r="W71" s="16"/>
      <c r="X71" s="14" t="s">
        <v>481</v>
      </c>
      <c r="Y71" s="5"/>
    </row>
    <row r="72" spans="1:25" ht="14.25" customHeight="1" x14ac:dyDescent="0.2">
      <c r="A72">
        <v>9</v>
      </c>
      <c r="B72" s="4" t="s">
        <v>2</v>
      </c>
      <c r="C72" s="3" t="str">
        <f>+H72</f>
        <v>JKro</v>
      </c>
      <c r="D72" s="2" t="str">
        <f>+I72</f>
        <v>4630</v>
      </c>
      <c r="E72" s="1" t="s">
        <v>473</v>
      </c>
      <c r="F72" s="1" t="s">
        <v>9</v>
      </c>
      <c r="G72" s="14">
        <f>VALUE(IF(ISERROR(SEARCH("[^0-9]",I72)),I72,LEFT(I72,SEARCH("[^0-9]",I72)-1)))</f>
        <v>4630</v>
      </c>
      <c r="H72" s="14" t="s">
        <v>476</v>
      </c>
      <c r="I72" s="56" t="s">
        <v>480</v>
      </c>
      <c r="J72" s="12">
        <v>1</v>
      </c>
      <c r="K72" s="54"/>
      <c r="L72" s="54"/>
      <c r="M72" s="56"/>
      <c r="N72" s="56"/>
      <c r="O72" s="55">
        <v>800</v>
      </c>
      <c r="P72" s="56" t="s">
        <v>36</v>
      </c>
      <c r="Q72" s="54" t="s">
        <v>36</v>
      </c>
      <c r="R72" s="54" t="s">
        <v>35</v>
      </c>
      <c r="S72" s="12"/>
      <c r="T72" s="54" t="s">
        <v>479</v>
      </c>
      <c r="U72" s="54"/>
      <c r="V72" s="14" t="s">
        <v>473</v>
      </c>
      <c r="W72" s="54"/>
      <c r="X72" s="54" t="s">
        <v>472</v>
      </c>
      <c r="Y72" s="40">
        <v>42778</v>
      </c>
    </row>
    <row r="73" spans="1:25" ht="14.25" customHeight="1" x14ac:dyDescent="0.2">
      <c r="A73">
        <v>14</v>
      </c>
      <c r="B73" s="4" t="s">
        <v>42</v>
      </c>
      <c r="C73" s="3" t="str">
        <f>+H73</f>
        <v>JKro</v>
      </c>
      <c r="D73" s="2" t="str">
        <f>+I73</f>
        <v>4631</v>
      </c>
      <c r="E73" s="1" t="s">
        <v>473</v>
      </c>
      <c r="F73" s="1" t="s">
        <v>9</v>
      </c>
      <c r="G73" s="14">
        <f>VALUE(IF(ISERROR(SEARCH("[^0-9]",I73)),I73,LEFT(I73,SEARCH("[^0-9]",I73)-1)))</f>
        <v>4631</v>
      </c>
      <c r="H73" s="14" t="s">
        <v>476</v>
      </c>
      <c r="I73" s="14" t="s">
        <v>478</v>
      </c>
      <c r="J73" s="14">
        <v>1</v>
      </c>
      <c r="K73" s="14"/>
      <c r="L73" s="14"/>
      <c r="M73" s="14"/>
      <c r="N73" s="14"/>
      <c r="O73" s="55">
        <v>800</v>
      </c>
      <c r="P73" s="20" t="s">
        <v>36</v>
      </c>
      <c r="Q73" s="14" t="s">
        <v>36</v>
      </c>
      <c r="R73" s="14" t="s">
        <v>35</v>
      </c>
      <c r="S73" s="14"/>
      <c r="T73" s="54" t="s">
        <v>474</v>
      </c>
      <c r="U73" s="14"/>
      <c r="V73" s="14" t="s">
        <v>473</v>
      </c>
      <c r="W73" s="14"/>
      <c r="X73" s="54" t="s">
        <v>472</v>
      </c>
      <c r="Y73" s="18">
        <v>42919</v>
      </c>
    </row>
    <row r="74" spans="1:25" ht="14.25" customHeight="1" x14ac:dyDescent="0.2">
      <c r="A74">
        <v>1</v>
      </c>
      <c r="B74" s="4" t="s">
        <v>42</v>
      </c>
      <c r="C74" s="3" t="str">
        <f>+H74</f>
        <v>JKro</v>
      </c>
      <c r="D74" s="2" t="str">
        <f>+I74</f>
        <v>4636</v>
      </c>
      <c r="E74" s="1" t="s">
        <v>473</v>
      </c>
      <c r="F74" s="1" t="s">
        <v>9</v>
      </c>
      <c r="G74" s="14">
        <f>VALUE(IF(ISERROR(SEARCH("[^0-9]",I74)),I74,LEFT(I74,SEARCH("[^0-9]",I74)-1)))</f>
        <v>4636</v>
      </c>
      <c r="H74" s="14" t="s">
        <v>476</v>
      </c>
      <c r="I74" s="14" t="s">
        <v>477</v>
      </c>
      <c r="J74" s="14">
        <v>1</v>
      </c>
      <c r="K74" s="14"/>
      <c r="L74" s="14"/>
      <c r="M74" s="14"/>
      <c r="N74" s="14"/>
      <c r="O74" s="21">
        <v>380</v>
      </c>
      <c r="P74" s="20" t="s">
        <v>36</v>
      </c>
      <c r="Q74" s="14" t="s">
        <v>36</v>
      </c>
      <c r="R74" s="14" t="s">
        <v>35</v>
      </c>
      <c r="S74" s="14"/>
      <c r="T74" s="54" t="s">
        <v>474</v>
      </c>
      <c r="U74" s="14"/>
      <c r="V74" s="14" t="s">
        <v>473</v>
      </c>
      <c r="W74" s="14"/>
      <c r="X74" s="54" t="s">
        <v>472</v>
      </c>
      <c r="Y74" s="18">
        <v>42920</v>
      </c>
    </row>
    <row r="75" spans="1:25" ht="14.25" customHeight="1" x14ac:dyDescent="0.2">
      <c r="B75" s="4" t="s">
        <v>44</v>
      </c>
      <c r="C75" s="3" t="str">
        <f>+H75</f>
        <v>JKro</v>
      </c>
      <c r="D75" s="2" t="str">
        <f>+I75</f>
        <v>4637</v>
      </c>
      <c r="E75" s="1" t="s">
        <v>473</v>
      </c>
      <c r="F75" s="1" t="s">
        <v>9</v>
      </c>
      <c r="G75" s="14">
        <f>VALUE(IF(ISERROR(SEARCH("[^0-9]",I75)),I75,LEFT(I75,SEARCH("[^0-9]",I75)-1)))</f>
        <v>4637</v>
      </c>
      <c r="H75" s="14" t="s">
        <v>476</v>
      </c>
      <c r="I75" s="14" t="s">
        <v>475</v>
      </c>
      <c r="J75" s="14">
        <v>1</v>
      </c>
      <c r="K75" s="14"/>
      <c r="L75" s="14"/>
      <c r="M75" s="14"/>
      <c r="N75" s="14"/>
      <c r="O75" s="21">
        <v>380</v>
      </c>
      <c r="P75" s="20" t="s">
        <v>36</v>
      </c>
      <c r="Q75" s="14" t="s">
        <v>36</v>
      </c>
      <c r="R75" s="14" t="s">
        <v>35</v>
      </c>
      <c r="S75" s="14"/>
      <c r="T75" s="54" t="s">
        <v>474</v>
      </c>
      <c r="U75" s="14"/>
      <c r="V75" s="14" t="s">
        <v>473</v>
      </c>
      <c r="W75" s="14"/>
      <c r="X75" s="54" t="s">
        <v>472</v>
      </c>
      <c r="Y75" s="18">
        <v>42920</v>
      </c>
    </row>
    <row r="76" spans="1:25" ht="14.25" customHeight="1" x14ac:dyDescent="0.2">
      <c r="A76" s="3">
        <v>4</v>
      </c>
      <c r="B76" s="4" t="s">
        <v>42</v>
      </c>
      <c r="C76" s="3" t="str">
        <f>+H76</f>
        <v>KBre</v>
      </c>
      <c r="D76" s="2" t="str">
        <f>+I76</f>
        <v>3658</v>
      </c>
      <c r="E76" s="1" t="s">
        <v>448</v>
      </c>
      <c r="F76" t="s">
        <v>9</v>
      </c>
      <c r="G76" s="25">
        <f>VALUE(IF(ISERROR(SEARCH("[^0-9]",I76)),I76,LEFT(I76,SEARCH("[^0-9]",I76)-1)))</f>
        <v>3658</v>
      </c>
      <c r="H76" s="16" t="s">
        <v>453</v>
      </c>
      <c r="I76" s="16" t="s">
        <v>471</v>
      </c>
      <c r="J76" s="16"/>
      <c r="K76" s="16" t="s">
        <v>397</v>
      </c>
      <c r="L76" s="16"/>
      <c r="M76" s="17" t="s">
        <v>467</v>
      </c>
      <c r="N76" s="17" t="s">
        <v>466</v>
      </c>
      <c r="O76" s="16"/>
      <c r="P76" s="16" t="s">
        <v>14</v>
      </c>
      <c r="Q76" s="16" t="s">
        <v>36</v>
      </c>
      <c r="R76" s="16"/>
      <c r="S76" s="16"/>
      <c r="T76" s="16" t="s">
        <v>102</v>
      </c>
      <c r="U76" s="16"/>
      <c r="V76" s="16" t="s">
        <v>448</v>
      </c>
      <c r="W76" s="16"/>
      <c r="X76" s="16" t="s">
        <v>99</v>
      </c>
      <c r="Y76" s="15">
        <v>44408</v>
      </c>
    </row>
    <row r="77" spans="1:25" ht="14.25" customHeight="1" x14ac:dyDescent="0.2">
      <c r="A77" s="3">
        <v>2</v>
      </c>
      <c r="B77" s="4" t="s">
        <v>42</v>
      </c>
      <c r="C77" s="3" t="str">
        <f>+H77</f>
        <v>KBre</v>
      </c>
      <c r="D77" s="2" t="str">
        <f>+I77</f>
        <v>3659</v>
      </c>
      <c r="E77" s="1" t="s">
        <v>448</v>
      </c>
      <c r="F77" t="s">
        <v>9</v>
      </c>
      <c r="G77" s="14">
        <f>VALUE(IF(ISERROR(SEARCH("[^0-9]",I77)),I77,LEFT(I77,SEARCH("[^0-9]",I77)-1)))</f>
        <v>3659</v>
      </c>
      <c r="H77" s="16" t="s">
        <v>453</v>
      </c>
      <c r="I77" s="16" t="s">
        <v>470</v>
      </c>
      <c r="J77" s="16"/>
      <c r="K77" s="16" t="s">
        <v>397</v>
      </c>
      <c r="L77" s="16"/>
      <c r="M77" s="17" t="s">
        <v>467</v>
      </c>
      <c r="N77" s="17" t="s">
        <v>466</v>
      </c>
      <c r="O77" s="16"/>
      <c r="P77" s="16" t="s">
        <v>36</v>
      </c>
      <c r="Q77" s="16" t="s">
        <v>36</v>
      </c>
      <c r="R77" s="16"/>
      <c r="S77" s="16"/>
      <c r="T77" s="16" t="s">
        <v>102</v>
      </c>
      <c r="U77" s="16"/>
      <c r="V77" s="16" t="s">
        <v>448</v>
      </c>
      <c r="W77" s="16"/>
      <c r="X77" s="16" t="s">
        <v>99</v>
      </c>
      <c r="Y77" s="15">
        <v>44408</v>
      </c>
    </row>
    <row r="78" spans="1:25" ht="14.25" customHeight="1" x14ac:dyDescent="0.2">
      <c r="A78" s="3"/>
      <c r="C78" s="3" t="str">
        <f>+H78</f>
        <v>KBre</v>
      </c>
      <c r="D78" s="2" t="str">
        <f>+I78</f>
        <v>3660</v>
      </c>
      <c r="E78" s="1" t="s">
        <v>448</v>
      </c>
      <c r="F78" t="s">
        <v>9</v>
      </c>
      <c r="G78" s="14">
        <f>VALUE(IF(ISERROR(SEARCH("[^0-9]",I78)),I78,LEFT(I78,SEARCH("[^0-9]",I78)-1)))</f>
        <v>3660</v>
      </c>
      <c r="H78" s="16" t="s">
        <v>453</v>
      </c>
      <c r="I78" s="16" t="s">
        <v>469</v>
      </c>
      <c r="J78" s="16"/>
      <c r="K78" s="16" t="s">
        <v>397</v>
      </c>
      <c r="L78" s="16"/>
      <c r="M78" s="17" t="s">
        <v>467</v>
      </c>
      <c r="N78" s="17" t="s">
        <v>466</v>
      </c>
      <c r="O78" s="16"/>
      <c r="P78" s="16" t="s">
        <v>14</v>
      </c>
      <c r="Q78" s="16" t="s">
        <v>14</v>
      </c>
      <c r="R78" s="16"/>
      <c r="S78" s="16"/>
      <c r="T78" s="16" t="s">
        <v>102</v>
      </c>
      <c r="U78" s="16"/>
      <c r="V78" s="16" t="s">
        <v>448</v>
      </c>
      <c r="W78" s="16"/>
      <c r="X78" s="16" t="s">
        <v>99</v>
      </c>
      <c r="Y78" s="15">
        <v>44408</v>
      </c>
    </row>
    <row r="79" spans="1:25" ht="14.25" customHeight="1" x14ac:dyDescent="0.2">
      <c r="A79" s="3">
        <v>41</v>
      </c>
      <c r="B79" s="4" t="s">
        <v>30</v>
      </c>
      <c r="C79" s="3" t="str">
        <f>+H79</f>
        <v>KBre</v>
      </c>
      <c r="D79" s="2" t="str">
        <f>+I79</f>
        <v>3661</v>
      </c>
      <c r="E79" s="1" t="s">
        <v>448</v>
      </c>
      <c r="F79" t="s">
        <v>9</v>
      </c>
      <c r="G79" s="14">
        <f>VALUE(IF(ISERROR(SEARCH("[^0-9]",I79)),I79,LEFT(I79,SEARCH("[^0-9]",I79)-1)))</f>
        <v>3661</v>
      </c>
      <c r="H79" s="16" t="s">
        <v>453</v>
      </c>
      <c r="I79" s="16" t="s">
        <v>468</v>
      </c>
      <c r="J79" s="16"/>
      <c r="K79" s="16" t="s">
        <v>397</v>
      </c>
      <c r="L79" s="16"/>
      <c r="M79" s="17" t="s">
        <v>467</v>
      </c>
      <c r="N79" s="17" t="s">
        <v>466</v>
      </c>
      <c r="O79" s="16"/>
      <c r="P79" s="16" t="s">
        <v>36</v>
      </c>
      <c r="Q79" s="16" t="s">
        <v>14</v>
      </c>
      <c r="R79" s="16"/>
      <c r="S79" s="16"/>
      <c r="T79" s="16" t="s">
        <v>102</v>
      </c>
      <c r="U79" s="16"/>
      <c r="V79" s="16" t="s">
        <v>448</v>
      </c>
      <c r="W79" s="16"/>
      <c r="X79" s="16" t="s">
        <v>99</v>
      </c>
      <c r="Y79" s="15">
        <v>44408</v>
      </c>
    </row>
    <row r="80" spans="1:25" ht="14.25" customHeight="1" x14ac:dyDescent="0.2">
      <c r="A80" s="3">
        <v>11</v>
      </c>
      <c r="B80" s="4" t="s">
        <v>2</v>
      </c>
      <c r="C80" s="3" t="str">
        <f>+H80</f>
        <v>KBre</v>
      </c>
      <c r="D80" s="2" t="str">
        <f>+I80</f>
        <v>3662</v>
      </c>
      <c r="E80" s="1" t="s">
        <v>448</v>
      </c>
      <c r="F80" t="s">
        <v>9</v>
      </c>
      <c r="G80" s="14">
        <f>VALUE(IF(ISERROR(SEARCH("[^0-9]",I80)),I80,LEFT(I80,SEARCH("[^0-9]",I80)-1)))</f>
        <v>3662</v>
      </c>
      <c r="H80" s="16" t="s">
        <v>453</v>
      </c>
      <c r="I80" s="16" t="s">
        <v>465</v>
      </c>
      <c r="J80" s="16"/>
      <c r="K80" s="16" t="s">
        <v>463</v>
      </c>
      <c r="L80" s="16"/>
      <c r="M80" s="17"/>
      <c r="N80" s="17"/>
      <c r="O80" s="16">
        <v>200</v>
      </c>
      <c r="P80" s="16" t="s">
        <v>149</v>
      </c>
      <c r="Q80" s="16" t="s">
        <v>36</v>
      </c>
      <c r="R80" s="16"/>
      <c r="S80" s="16"/>
      <c r="T80" s="16" t="s">
        <v>102</v>
      </c>
      <c r="U80" s="16"/>
      <c r="V80" s="16" t="s">
        <v>448</v>
      </c>
      <c r="W80" s="16"/>
      <c r="X80" s="16" t="s">
        <v>99</v>
      </c>
      <c r="Y80" s="15">
        <v>44408</v>
      </c>
    </row>
    <row r="81" spans="1:25" ht="14.25" customHeight="1" x14ac:dyDescent="0.2">
      <c r="A81" s="3"/>
      <c r="B81" s="4" t="s">
        <v>44</v>
      </c>
      <c r="C81" s="3" t="str">
        <f>+H81</f>
        <v>KBre</v>
      </c>
      <c r="D81" s="2" t="str">
        <f>+I81</f>
        <v>3663</v>
      </c>
      <c r="E81" s="1" t="s">
        <v>448</v>
      </c>
      <c r="F81" t="s">
        <v>9</v>
      </c>
      <c r="G81" s="14">
        <f>VALUE(IF(ISERROR(SEARCH("[^0-9]",I81)),I81,LEFT(I81,SEARCH("[^0-9]",I81)-1)))</f>
        <v>3663</v>
      </c>
      <c r="H81" s="16" t="s">
        <v>453</v>
      </c>
      <c r="I81" s="16" t="s">
        <v>464</v>
      </c>
      <c r="J81" s="16"/>
      <c r="K81" s="16" t="s">
        <v>463</v>
      </c>
      <c r="L81" s="16"/>
      <c r="M81" s="17"/>
      <c r="N81" s="17"/>
      <c r="O81" s="16">
        <v>200</v>
      </c>
      <c r="P81" s="16" t="s">
        <v>149</v>
      </c>
      <c r="Q81" s="16" t="s">
        <v>36</v>
      </c>
      <c r="R81" s="16"/>
      <c r="S81" s="16"/>
      <c r="T81" s="16" t="s">
        <v>102</v>
      </c>
      <c r="U81" s="16"/>
      <c r="V81" s="16" t="s">
        <v>448</v>
      </c>
      <c r="W81" s="16"/>
      <c r="X81" s="16" t="s">
        <v>99</v>
      </c>
      <c r="Y81" s="15">
        <v>44408</v>
      </c>
    </row>
    <row r="82" spans="1:25" ht="13.9" customHeight="1" x14ac:dyDescent="0.2">
      <c r="A82" s="3">
        <v>14</v>
      </c>
      <c r="B82" s="4" t="s">
        <v>11</v>
      </c>
      <c r="C82" s="3" t="str">
        <f>+H82</f>
        <v>KBre</v>
      </c>
      <c r="D82" s="2" t="str">
        <f>+I82</f>
        <v>3664</v>
      </c>
      <c r="E82" s="1" t="s">
        <v>448</v>
      </c>
      <c r="F82" t="s">
        <v>9</v>
      </c>
      <c r="G82" s="14">
        <f>VALUE(IF(ISERROR(SEARCH("[^0-9]",I82)),I82,LEFT(I82,SEARCH("[^0-9]",I82)-1)))</f>
        <v>3664</v>
      </c>
      <c r="H82" s="16" t="s">
        <v>453</v>
      </c>
      <c r="I82" s="16" t="s">
        <v>462</v>
      </c>
      <c r="J82" s="16"/>
      <c r="K82" s="16" t="s">
        <v>460</v>
      </c>
      <c r="L82" s="16"/>
      <c r="M82" s="17" t="s">
        <v>459</v>
      </c>
      <c r="N82" s="17" t="s">
        <v>458</v>
      </c>
      <c r="O82" s="16"/>
      <c r="P82" s="16" t="s">
        <v>36</v>
      </c>
      <c r="Q82" s="16" t="s">
        <v>149</v>
      </c>
      <c r="R82" s="16"/>
      <c r="S82" s="16"/>
      <c r="T82" s="16" t="s">
        <v>102</v>
      </c>
      <c r="U82" s="16"/>
      <c r="V82" s="16" t="s">
        <v>448</v>
      </c>
      <c r="W82" s="16"/>
      <c r="X82" s="16" t="s">
        <v>99</v>
      </c>
      <c r="Y82" s="15">
        <v>44408</v>
      </c>
    </row>
    <row r="83" spans="1:25" ht="13.9" customHeight="1" x14ac:dyDescent="0.2">
      <c r="A83" s="3">
        <v>16</v>
      </c>
      <c r="B83" s="4" t="s">
        <v>2</v>
      </c>
      <c r="C83" s="3" t="str">
        <f>+H83</f>
        <v>KBre</v>
      </c>
      <c r="D83" s="2" t="str">
        <f>+I83</f>
        <v>3665</v>
      </c>
      <c r="E83" s="1" t="s">
        <v>448</v>
      </c>
      <c r="F83" t="s">
        <v>9</v>
      </c>
      <c r="G83" s="14">
        <f>VALUE(IF(ISERROR(SEARCH("[^0-9]",I83)),I83,LEFT(I83,SEARCH("[^0-9]",I83)-1)))</f>
        <v>3665</v>
      </c>
      <c r="H83" s="16" t="s">
        <v>453</v>
      </c>
      <c r="I83" s="16" t="s">
        <v>461</v>
      </c>
      <c r="J83" s="16"/>
      <c r="K83" s="16" t="s">
        <v>460</v>
      </c>
      <c r="L83" s="16"/>
      <c r="M83" s="17" t="s">
        <v>459</v>
      </c>
      <c r="N83" s="17" t="s">
        <v>458</v>
      </c>
      <c r="O83" s="16"/>
      <c r="P83" s="16" t="s">
        <v>149</v>
      </c>
      <c r="Q83" s="16" t="s">
        <v>36</v>
      </c>
      <c r="R83" s="16"/>
      <c r="S83" s="16"/>
      <c r="T83" s="16" t="s">
        <v>102</v>
      </c>
      <c r="U83" s="16"/>
      <c r="V83" s="16" t="s">
        <v>448</v>
      </c>
      <c r="W83" s="16"/>
      <c r="X83" s="16" t="s">
        <v>99</v>
      </c>
      <c r="Y83" s="15">
        <v>44408</v>
      </c>
    </row>
    <row r="84" spans="1:25" ht="14.25" customHeight="1" x14ac:dyDescent="0.25">
      <c r="A84" s="3">
        <v>17</v>
      </c>
      <c r="B84" s="4" t="s">
        <v>2</v>
      </c>
      <c r="C84" s="3" t="str">
        <f>+H84</f>
        <v>KBre</v>
      </c>
      <c r="D84" s="2">
        <f>+I84</f>
        <v>6185</v>
      </c>
      <c r="E84" s="1" t="s">
        <v>448</v>
      </c>
      <c r="F84" s="39"/>
      <c r="G84" s="14">
        <f>VALUE(IF(ISERROR(SEARCH("[^0-9]",I84)),I84,LEFT(I84,SEARCH("[^0-9]",I84)-1)))</f>
        <v>6185</v>
      </c>
      <c r="H84" s="24" t="s">
        <v>453</v>
      </c>
      <c r="I84" s="45">
        <v>6185</v>
      </c>
      <c r="J84" s="24">
        <v>1</v>
      </c>
      <c r="K84" s="24"/>
      <c r="L84" s="24"/>
      <c r="M84" s="45">
        <v>0</v>
      </c>
      <c r="N84" s="45">
        <v>0</v>
      </c>
      <c r="O84" s="24">
        <v>1000</v>
      </c>
      <c r="P84" s="24" t="s">
        <v>149</v>
      </c>
      <c r="Q84" s="24" t="s">
        <v>149</v>
      </c>
      <c r="R84" s="44" t="s">
        <v>35</v>
      </c>
      <c r="S84" s="44"/>
      <c r="T84" s="24" t="s">
        <v>457</v>
      </c>
      <c r="U84" s="24"/>
      <c r="V84" s="24" t="s">
        <v>448</v>
      </c>
      <c r="W84" s="24"/>
      <c r="X84" s="14" t="s">
        <v>31</v>
      </c>
      <c r="Y84" s="15">
        <v>43945</v>
      </c>
    </row>
    <row r="85" spans="1:25" ht="13.9" customHeight="1" x14ac:dyDescent="0.25">
      <c r="A85" s="3">
        <v>34</v>
      </c>
      <c r="B85" s="4" t="s">
        <v>30</v>
      </c>
      <c r="C85" s="3" t="str">
        <f>+H85</f>
        <v>KBre</v>
      </c>
      <c r="D85" s="2">
        <f>+I85</f>
        <v>6186</v>
      </c>
      <c r="E85" s="1" t="s">
        <v>448</v>
      </c>
      <c r="F85" s="39"/>
      <c r="G85" s="14">
        <f>VALUE(IF(ISERROR(SEARCH("[^0-9]",I85)),I85,LEFT(I85,SEARCH("[^0-9]",I85)-1)))</f>
        <v>6186</v>
      </c>
      <c r="H85" s="24" t="s">
        <v>453</v>
      </c>
      <c r="I85" s="45">
        <v>6186</v>
      </c>
      <c r="J85" s="24">
        <v>1</v>
      </c>
      <c r="K85" s="24"/>
      <c r="L85" s="24"/>
      <c r="M85" s="45">
        <v>0</v>
      </c>
      <c r="N85" s="45">
        <v>0</v>
      </c>
      <c r="O85" s="24">
        <v>1000</v>
      </c>
      <c r="P85" s="24" t="s">
        <v>149</v>
      </c>
      <c r="Q85" s="24" t="s">
        <v>149</v>
      </c>
      <c r="R85" s="44" t="s">
        <v>35</v>
      </c>
      <c r="S85" s="44"/>
      <c r="T85" s="24" t="s">
        <v>457</v>
      </c>
      <c r="U85" s="24"/>
      <c r="V85" s="24" t="s">
        <v>448</v>
      </c>
      <c r="W85" s="24"/>
      <c r="X85" s="14" t="s">
        <v>31</v>
      </c>
      <c r="Y85" s="15">
        <v>43945</v>
      </c>
    </row>
    <row r="86" spans="1:25" ht="13.9" customHeight="1" x14ac:dyDescent="0.2">
      <c r="A86" s="3">
        <v>47</v>
      </c>
      <c r="B86" s="4" t="s">
        <v>30</v>
      </c>
      <c r="C86" s="3" t="str">
        <f>+H86</f>
        <v>KBre</v>
      </c>
      <c r="D86" s="2" t="str">
        <f>+I86</f>
        <v>3667a</v>
      </c>
      <c r="E86" s="1" t="s">
        <v>448</v>
      </c>
      <c r="F86" t="s">
        <v>9</v>
      </c>
      <c r="G86" s="14" t="e">
        <f>VALUE(IF(ISERROR(SEARCH("[^0-9]",I86)),I86,LEFT(I86,SEARCH("[^0-9]",I86)-1)))</f>
        <v>#VALUE!</v>
      </c>
      <c r="H86" s="16" t="s">
        <v>453</v>
      </c>
      <c r="I86" s="16" t="s">
        <v>456</v>
      </c>
      <c r="J86" s="16"/>
      <c r="K86" s="16" t="s">
        <v>451</v>
      </c>
      <c r="L86" s="16"/>
      <c r="M86" s="17"/>
      <c r="N86" s="17"/>
      <c r="O86" s="16">
        <v>598</v>
      </c>
      <c r="P86" s="16" t="s">
        <v>36</v>
      </c>
      <c r="Q86" s="16" t="s">
        <v>450</v>
      </c>
      <c r="R86" s="16"/>
      <c r="S86" s="16"/>
      <c r="T86" s="16" t="s">
        <v>449</v>
      </c>
      <c r="U86" s="16"/>
      <c r="V86" s="16" t="s">
        <v>448</v>
      </c>
      <c r="W86" s="16"/>
      <c r="X86" s="16" t="s">
        <v>99</v>
      </c>
      <c r="Y86" s="15">
        <v>44922</v>
      </c>
    </row>
    <row r="87" spans="1:25" ht="13.9" customHeight="1" x14ac:dyDescent="0.2">
      <c r="A87" s="3">
        <v>48</v>
      </c>
      <c r="B87" s="4" t="s">
        <v>30</v>
      </c>
      <c r="C87" s="3" t="str">
        <f>+H87</f>
        <v>KBre</v>
      </c>
      <c r="D87" s="2" t="str">
        <f>+I87</f>
        <v>3667b</v>
      </c>
      <c r="E87" s="1" t="s">
        <v>448</v>
      </c>
      <c r="F87" t="s">
        <v>9</v>
      </c>
      <c r="G87" s="14" t="e">
        <f>VALUE(IF(ISERROR(SEARCH("[^0-9]",I87)),I87,LEFT(I87,SEARCH("[^0-9]",I87)-1)))</f>
        <v>#VALUE!</v>
      </c>
      <c r="H87" s="16" t="s">
        <v>453</v>
      </c>
      <c r="I87" s="16" t="s">
        <v>455</v>
      </c>
      <c r="J87" s="16"/>
      <c r="K87" s="16" t="s">
        <v>451</v>
      </c>
      <c r="L87" s="16"/>
      <c r="M87" s="17"/>
      <c r="N87" s="17"/>
      <c r="O87" s="16">
        <v>848</v>
      </c>
      <c r="P87" s="16" t="s">
        <v>450</v>
      </c>
      <c r="Q87" s="16" t="s">
        <v>450</v>
      </c>
      <c r="R87" s="16"/>
      <c r="S87" s="16"/>
      <c r="T87" s="16" t="s">
        <v>449</v>
      </c>
      <c r="U87" s="16"/>
      <c r="V87" s="16" t="s">
        <v>448</v>
      </c>
      <c r="W87" s="16"/>
      <c r="X87" s="16" t="s">
        <v>99</v>
      </c>
      <c r="Y87" s="15">
        <v>44922</v>
      </c>
    </row>
    <row r="88" spans="1:25" ht="13.9" customHeight="1" x14ac:dyDescent="0.2">
      <c r="A88" s="3">
        <v>49</v>
      </c>
      <c r="B88" s="4" t="s">
        <v>30</v>
      </c>
      <c r="C88" s="3" t="str">
        <f>+H88</f>
        <v>KBre</v>
      </c>
      <c r="D88" s="2" t="str">
        <f>+I88</f>
        <v>3667c</v>
      </c>
      <c r="E88" s="1" t="s">
        <v>448</v>
      </c>
      <c r="F88" t="s">
        <v>9</v>
      </c>
      <c r="G88" s="14" t="e">
        <f>VALUE(IF(ISERROR(SEARCH("[^0-9]",I88)),I88,LEFT(I88,SEARCH("[^0-9]",I88)-1)))</f>
        <v>#VALUE!</v>
      </c>
      <c r="H88" s="16" t="s">
        <v>453</v>
      </c>
      <c r="I88" s="16" t="s">
        <v>454</v>
      </c>
      <c r="J88" s="16"/>
      <c r="K88" s="16" t="s">
        <v>451</v>
      </c>
      <c r="L88" s="16"/>
      <c r="M88" s="17"/>
      <c r="N88" s="17"/>
      <c r="O88" s="16">
        <v>848</v>
      </c>
      <c r="P88" s="16" t="s">
        <v>450</v>
      </c>
      <c r="Q88" s="16" t="s">
        <v>36</v>
      </c>
      <c r="R88" s="16"/>
      <c r="S88" s="16"/>
      <c r="T88" s="16" t="s">
        <v>449</v>
      </c>
      <c r="U88" s="16"/>
      <c r="V88" s="16" t="s">
        <v>448</v>
      </c>
      <c r="W88" s="16"/>
      <c r="X88" s="16" t="s">
        <v>99</v>
      </c>
      <c r="Y88" s="15">
        <v>44922</v>
      </c>
    </row>
    <row r="89" spans="1:25" ht="14.25" customHeight="1" x14ac:dyDescent="0.2">
      <c r="A89" s="3">
        <v>50</v>
      </c>
      <c r="B89" s="4" t="s">
        <v>30</v>
      </c>
      <c r="C89" s="3" t="str">
        <f>+H89</f>
        <v>KBre</v>
      </c>
      <c r="D89" s="2" t="str">
        <f>+I89</f>
        <v>3667d</v>
      </c>
      <c r="E89" s="1" t="s">
        <v>448</v>
      </c>
      <c r="F89" t="s">
        <v>9</v>
      </c>
      <c r="G89" s="14" t="e">
        <f>VALUE(IF(ISERROR(SEARCH("[^0-9]",I89)),I89,LEFT(I89,SEARCH("[^0-9]",I89)-1)))</f>
        <v>#VALUE!</v>
      </c>
      <c r="H89" s="16" t="s">
        <v>453</v>
      </c>
      <c r="I89" s="16" t="s">
        <v>452</v>
      </c>
      <c r="J89" s="16"/>
      <c r="K89" s="16" t="s">
        <v>451</v>
      </c>
      <c r="L89" s="16"/>
      <c r="M89" s="17"/>
      <c r="N89" s="17"/>
      <c r="O89" s="16">
        <v>598</v>
      </c>
      <c r="P89" s="16" t="s">
        <v>36</v>
      </c>
      <c r="Q89" s="16" t="s">
        <v>450</v>
      </c>
      <c r="R89" s="16"/>
      <c r="S89" s="16"/>
      <c r="T89" s="16" t="s">
        <v>449</v>
      </c>
      <c r="U89" s="16"/>
      <c r="V89" s="16" t="s">
        <v>448</v>
      </c>
      <c r="W89" s="16"/>
      <c r="X89" s="16" t="s">
        <v>99</v>
      </c>
      <c r="Y89" s="15">
        <v>44922</v>
      </c>
    </row>
    <row r="90" spans="1:25" ht="14.25" customHeight="1" x14ac:dyDescent="0.25">
      <c r="A90" s="3">
        <v>22</v>
      </c>
      <c r="B90" s="4" t="s">
        <v>2</v>
      </c>
      <c r="C90" s="3" t="str">
        <f>+H90</f>
        <v>Ksro</v>
      </c>
      <c r="D90" s="2" t="str">
        <f>+I90</f>
        <v>4167a-c</v>
      </c>
      <c r="E90" t="s">
        <v>442</v>
      </c>
      <c r="F90" s="1" t="s">
        <v>9</v>
      </c>
      <c r="G90" s="14" t="e">
        <f>VALUE(IF(ISERROR(SEARCH("[^0-9]",I90)),I90,LEFT(I90,SEARCH("[^0-9]",I90)-1)))</f>
        <v>#VALUE!</v>
      </c>
      <c r="H90" s="35" t="s">
        <v>447</v>
      </c>
      <c r="I90" s="36" t="s">
        <v>446</v>
      </c>
      <c r="J90" s="36">
        <v>3</v>
      </c>
      <c r="K90" s="35" t="s">
        <v>445</v>
      </c>
      <c r="L90" s="35" t="s">
        <v>444</v>
      </c>
      <c r="M90" s="36">
        <v>1553</v>
      </c>
      <c r="N90" s="36">
        <v>30.26</v>
      </c>
      <c r="O90" s="35"/>
      <c r="P90" s="37" t="s">
        <v>176</v>
      </c>
      <c r="Q90" s="37" t="s">
        <v>14</v>
      </c>
      <c r="R90" s="35" t="s">
        <v>35</v>
      </c>
      <c r="S90" s="35"/>
      <c r="T90" s="36" t="s">
        <v>443</v>
      </c>
      <c r="U90" s="35"/>
      <c r="V90" s="35" t="s">
        <v>442</v>
      </c>
      <c r="W90" s="35" t="s">
        <v>441</v>
      </c>
      <c r="X90" s="35" t="s">
        <v>157</v>
      </c>
      <c r="Y90" s="34">
        <v>44924</v>
      </c>
    </row>
    <row r="91" spans="1:25" ht="13.9" customHeight="1" x14ac:dyDescent="0.25">
      <c r="A91">
        <v>12</v>
      </c>
      <c r="B91" s="4" t="s">
        <v>2</v>
      </c>
      <c r="C91" s="3" t="str">
        <f>+H91</f>
        <v>LJur</v>
      </c>
      <c r="D91" s="2" t="str">
        <f>+I91</f>
        <v>4073a-b</v>
      </c>
      <c r="E91" s="1" t="s">
        <v>440</v>
      </c>
      <c r="F91" s="1" t="s">
        <v>9</v>
      </c>
      <c r="G91" s="14" t="e">
        <f>VALUE(IF(ISERROR(SEARCH("[^0-9]",I91)),I91,LEFT(I91,SEARCH("[^0-9]",I91)-1)))</f>
        <v>#VALUE!</v>
      </c>
      <c r="H91" s="35" t="s">
        <v>439</v>
      </c>
      <c r="I91" s="36" t="s">
        <v>438</v>
      </c>
      <c r="J91" s="36">
        <v>2</v>
      </c>
      <c r="K91" s="35"/>
      <c r="L91" s="35"/>
      <c r="M91" s="36" t="s">
        <v>162</v>
      </c>
      <c r="N91" s="36" t="s">
        <v>162</v>
      </c>
      <c r="O91" s="35">
        <v>2400</v>
      </c>
      <c r="P91" s="37" t="s">
        <v>36</v>
      </c>
      <c r="Q91" s="37" t="s">
        <v>36</v>
      </c>
      <c r="R91" s="35" t="s">
        <v>180</v>
      </c>
      <c r="S91" s="35" t="s">
        <v>162</v>
      </c>
      <c r="T91" s="36"/>
      <c r="U91" s="35"/>
      <c r="V91" s="35" t="s">
        <v>437</v>
      </c>
      <c r="W91" s="35"/>
      <c r="X91" s="35" t="s">
        <v>157</v>
      </c>
      <c r="Y91" s="34">
        <v>44835</v>
      </c>
    </row>
    <row r="92" spans="1:25" ht="13.9" customHeight="1" x14ac:dyDescent="0.2">
      <c r="C92" s="3" t="str">
        <f>+H92</f>
        <v>ANot</v>
      </c>
      <c r="D92" s="2" t="str">
        <f>+I92</f>
        <v>451</v>
      </c>
      <c r="E92" s="1" t="s">
        <v>424</v>
      </c>
      <c r="F92" s="1" t="s">
        <v>9</v>
      </c>
      <c r="G92" s="25">
        <f>VALUE(IF(ISERROR(SEARCH("[^0-9]",I92)),I92,LEFT(I92,SEARCH("[^0-9]",I92)-1)))</f>
        <v>451</v>
      </c>
      <c r="H92" s="16" t="s">
        <v>423</v>
      </c>
      <c r="I92" s="16" t="s">
        <v>436</v>
      </c>
      <c r="J92" s="16">
        <v>1</v>
      </c>
      <c r="K92" s="16"/>
      <c r="L92" s="16"/>
      <c r="M92" s="17"/>
      <c r="N92" s="17"/>
      <c r="O92" s="16">
        <v>651</v>
      </c>
      <c r="P92" s="16" t="s">
        <v>36</v>
      </c>
      <c r="Q92" s="16" t="s">
        <v>377</v>
      </c>
      <c r="R92" s="16"/>
      <c r="S92" s="16"/>
      <c r="T92" s="16" t="s">
        <v>434</v>
      </c>
      <c r="U92" s="16"/>
      <c r="V92" s="16" t="s">
        <v>419</v>
      </c>
      <c r="W92" s="16"/>
      <c r="X92" s="16" t="s">
        <v>316</v>
      </c>
      <c r="Y92" s="15">
        <v>37560.911180555559</v>
      </c>
    </row>
    <row r="93" spans="1:25" ht="14.25" customHeight="1" x14ac:dyDescent="0.2">
      <c r="C93" s="3" t="str">
        <f>+H93</f>
        <v>ANot</v>
      </c>
      <c r="D93" s="2" t="str">
        <f>+I93</f>
        <v>452</v>
      </c>
      <c r="E93" s="1" t="s">
        <v>424</v>
      </c>
      <c r="F93" s="1" t="s">
        <v>9</v>
      </c>
      <c r="G93" s="25">
        <f>VALUE(IF(ISERROR(SEARCH("[^0-9]",I93)),I93,LEFT(I93,SEARCH("[^0-9]",I93)-1)))</f>
        <v>452</v>
      </c>
      <c r="H93" s="17" t="s">
        <v>423</v>
      </c>
      <c r="I93" s="16" t="s">
        <v>435</v>
      </c>
      <c r="J93" s="16">
        <v>1</v>
      </c>
      <c r="K93" s="16"/>
      <c r="L93" s="16"/>
      <c r="M93" s="26"/>
      <c r="N93" s="26"/>
      <c r="O93" s="16">
        <v>651</v>
      </c>
      <c r="P93" s="16" t="s">
        <v>36</v>
      </c>
      <c r="Q93" s="16" t="s">
        <v>377</v>
      </c>
      <c r="R93" s="16"/>
      <c r="S93" s="16"/>
      <c r="T93" s="16" t="s">
        <v>434</v>
      </c>
      <c r="U93" s="16"/>
      <c r="V93" s="16" t="s">
        <v>419</v>
      </c>
      <c r="W93" s="16"/>
      <c r="X93" s="16" t="s">
        <v>316</v>
      </c>
      <c r="Y93" s="15">
        <v>37560.957592592589</v>
      </c>
    </row>
    <row r="94" spans="1:25" ht="13.9" customHeight="1" x14ac:dyDescent="0.2">
      <c r="A94" s="3">
        <v>43</v>
      </c>
      <c r="B94" s="4" t="s">
        <v>30</v>
      </c>
      <c r="C94" s="3" t="str">
        <f>+H94</f>
        <v>ANot</v>
      </c>
      <c r="D94" s="2" t="str">
        <f>+I94</f>
        <v>453</v>
      </c>
      <c r="E94" s="1" t="s">
        <v>424</v>
      </c>
      <c r="F94" s="1" t="s">
        <v>9</v>
      </c>
      <c r="G94" s="14">
        <f>VALUE(IF(ISERROR(SEARCH("[^0-9]",I94)),I94,LEFT(I94,SEARCH("[^0-9]",I94)-1)))</f>
        <v>453</v>
      </c>
      <c r="H94" s="16" t="s">
        <v>423</v>
      </c>
      <c r="I94" s="16" t="s">
        <v>433</v>
      </c>
      <c r="J94" s="16">
        <v>1</v>
      </c>
      <c r="K94" s="16" t="s">
        <v>432</v>
      </c>
      <c r="L94" s="16"/>
      <c r="M94" s="17" t="s">
        <v>430</v>
      </c>
      <c r="N94" s="17" t="s">
        <v>429</v>
      </c>
      <c r="O94" s="16">
        <v>484</v>
      </c>
      <c r="P94" s="16" t="s">
        <v>377</v>
      </c>
      <c r="Q94" s="16" t="s">
        <v>377</v>
      </c>
      <c r="R94" s="16"/>
      <c r="S94" s="16"/>
      <c r="T94" s="16" t="s">
        <v>420</v>
      </c>
      <c r="U94" s="16"/>
      <c r="V94" s="16" t="s">
        <v>419</v>
      </c>
      <c r="W94" s="16"/>
      <c r="X94" s="16" t="s">
        <v>316</v>
      </c>
      <c r="Y94" s="15">
        <v>37464.000902777778</v>
      </c>
    </row>
    <row r="95" spans="1:25" ht="14.45" customHeight="1" x14ac:dyDescent="0.2">
      <c r="B95" s="4" t="s">
        <v>44</v>
      </c>
      <c r="C95" s="3" t="str">
        <f>+H95</f>
        <v>ANot</v>
      </c>
      <c r="D95" s="2" t="str">
        <f>+I95</f>
        <v>456</v>
      </c>
      <c r="E95" s="1" t="s">
        <v>424</v>
      </c>
      <c r="F95" s="1" t="s">
        <v>9</v>
      </c>
      <c r="G95" s="14">
        <f>VALUE(IF(ISERROR(SEARCH("[^0-9]",I95)),I95,LEFT(I95,SEARCH("[^0-9]",I95)-1)))</f>
        <v>456</v>
      </c>
      <c r="H95" s="16" t="s">
        <v>423</v>
      </c>
      <c r="I95" s="16" t="s">
        <v>431</v>
      </c>
      <c r="J95" s="16">
        <v>1</v>
      </c>
      <c r="K95" s="16"/>
      <c r="L95" s="16"/>
      <c r="M95" s="17" t="s">
        <v>430</v>
      </c>
      <c r="N95" s="17" t="s">
        <v>429</v>
      </c>
      <c r="O95" s="16">
        <v>484</v>
      </c>
      <c r="P95" s="16" t="s">
        <v>36</v>
      </c>
      <c r="Q95" s="16" t="s">
        <v>377</v>
      </c>
      <c r="R95" s="16"/>
      <c r="S95" s="16"/>
      <c r="T95" s="16" t="s">
        <v>420</v>
      </c>
      <c r="U95" s="16"/>
      <c r="V95" s="16" t="s">
        <v>419</v>
      </c>
      <c r="W95" s="16"/>
      <c r="X95" s="16" t="s">
        <v>316</v>
      </c>
      <c r="Y95" s="15"/>
    </row>
    <row r="96" spans="1:25" ht="14.45" customHeight="1" x14ac:dyDescent="0.2">
      <c r="A96" s="3">
        <v>56</v>
      </c>
      <c r="B96" s="4" t="s">
        <v>30</v>
      </c>
      <c r="C96" s="3" t="str">
        <f>+H96</f>
        <v>ANot</v>
      </c>
      <c r="D96" s="2" t="str">
        <f>+I96</f>
        <v>457</v>
      </c>
      <c r="E96" s="1" t="s">
        <v>424</v>
      </c>
      <c r="F96" s="1" t="s">
        <v>9</v>
      </c>
      <c r="G96" s="14">
        <f>VALUE(IF(ISERROR(SEARCH("[^0-9]",I96)),I96,LEFT(I96,SEARCH("[^0-9]",I96)-1)))</f>
        <v>457</v>
      </c>
      <c r="H96" s="16" t="s">
        <v>423</v>
      </c>
      <c r="I96" s="16" t="s">
        <v>428</v>
      </c>
      <c r="J96" s="16">
        <v>1</v>
      </c>
      <c r="K96" s="16" t="s">
        <v>427</v>
      </c>
      <c r="L96" s="16"/>
      <c r="M96" s="17" t="s">
        <v>421</v>
      </c>
      <c r="N96" s="17" t="s">
        <v>37</v>
      </c>
      <c r="O96" s="16">
        <v>1038</v>
      </c>
      <c r="P96" s="16" t="s">
        <v>377</v>
      </c>
      <c r="Q96" s="16" t="s">
        <v>36</v>
      </c>
      <c r="R96" s="16"/>
      <c r="S96" s="16"/>
      <c r="T96" s="16" t="s">
        <v>420</v>
      </c>
      <c r="U96" s="16"/>
      <c r="V96" s="16" t="s">
        <v>419</v>
      </c>
      <c r="W96" s="16"/>
      <c r="X96" s="16" t="s">
        <v>316</v>
      </c>
      <c r="Y96" s="15">
        <v>38407.056643518503</v>
      </c>
    </row>
    <row r="97" spans="1:25" ht="16.149999999999999" customHeight="1" x14ac:dyDescent="0.2">
      <c r="A97" s="3">
        <v>60</v>
      </c>
      <c r="B97" s="4" t="s">
        <v>30</v>
      </c>
      <c r="C97" s="3" t="str">
        <f>+H97</f>
        <v>ANot</v>
      </c>
      <c r="D97" s="2" t="str">
        <f>+I97</f>
        <v>458</v>
      </c>
      <c r="E97" s="1" t="s">
        <v>424</v>
      </c>
      <c r="F97" s="1" t="s">
        <v>9</v>
      </c>
      <c r="G97" s="14">
        <f>VALUE(IF(ISERROR(SEARCH("[^0-9]",I97)),I97,LEFT(I97,SEARCH("[^0-9]",I97)-1)))</f>
        <v>458</v>
      </c>
      <c r="H97" s="16" t="s">
        <v>423</v>
      </c>
      <c r="I97" s="16" t="s">
        <v>426</v>
      </c>
      <c r="J97" s="16">
        <v>1</v>
      </c>
      <c r="K97" s="16"/>
      <c r="L97" s="16"/>
      <c r="M97" s="17"/>
      <c r="N97" s="17"/>
      <c r="O97" s="16"/>
      <c r="P97" s="16" t="s">
        <v>36</v>
      </c>
      <c r="Q97" s="16" t="s">
        <v>36</v>
      </c>
      <c r="R97" s="16"/>
      <c r="S97" s="16"/>
      <c r="T97" s="16" t="s">
        <v>420</v>
      </c>
      <c r="U97" s="16"/>
      <c r="V97" s="16" t="s">
        <v>419</v>
      </c>
      <c r="W97" s="16"/>
      <c r="X97" s="16" t="s">
        <v>316</v>
      </c>
      <c r="Y97" s="15">
        <v>38407.057662037034</v>
      </c>
    </row>
    <row r="98" spans="1:25" ht="14.25" customHeight="1" x14ac:dyDescent="0.2">
      <c r="A98" s="3">
        <v>58</v>
      </c>
      <c r="B98" s="4" t="s">
        <v>30</v>
      </c>
      <c r="C98" s="3" t="str">
        <f>+H98</f>
        <v>ANot</v>
      </c>
      <c r="D98" s="2" t="str">
        <f>+I98</f>
        <v>459</v>
      </c>
      <c r="E98" s="1" t="s">
        <v>424</v>
      </c>
      <c r="F98" s="1" t="s">
        <v>9</v>
      </c>
      <c r="G98" s="14">
        <f>VALUE(IF(ISERROR(SEARCH("[^0-9]",I98)),I98,LEFT(I98,SEARCH("[^0-9]",I98)-1)))</f>
        <v>459</v>
      </c>
      <c r="H98" s="16" t="s">
        <v>423</v>
      </c>
      <c r="I98" s="16" t="s">
        <v>425</v>
      </c>
      <c r="J98" s="16">
        <v>1</v>
      </c>
      <c r="K98" s="16"/>
      <c r="L98" s="16"/>
      <c r="M98" s="27" t="s">
        <v>421</v>
      </c>
      <c r="N98" s="27" t="s">
        <v>37</v>
      </c>
      <c r="O98" s="16">
        <v>1038</v>
      </c>
      <c r="P98" s="16" t="s">
        <v>36</v>
      </c>
      <c r="Q98" s="16" t="s">
        <v>36</v>
      </c>
      <c r="R98" s="16"/>
      <c r="S98" s="16"/>
      <c r="T98" s="16" t="s">
        <v>420</v>
      </c>
      <c r="U98" s="16"/>
      <c r="V98" s="16" t="s">
        <v>419</v>
      </c>
      <c r="W98" s="16"/>
      <c r="X98" s="16" t="s">
        <v>316</v>
      </c>
      <c r="Y98" s="15">
        <v>38407.058055555557</v>
      </c>
    </row>
    <row r="99" spans="1:25" ht="14.25" customHeight="1" x14ac:dyDescent="0.2">
      <c r="A99" s="3">
        <v>57</v>
      </c>
      <c r="B99" s="4" t="s">
        <v>30</v>
      </c>
      <c r="C99" s="3" t="str">
        <f>+H99</f>
        <v>ANot</v>
      </c>
      <c r="D99" s="2" t="str">
        <f>+I99</f>
        <v>460</v>
      </c>
      <c r="E99" s="1" t="s">
        <v>424</v>
      </c>
      <c r="F99" s="1" t="s">
        <v>9</v>
      </c>
      <c r="G99" s="14">
        <f>VALUE(IF(ISERROR(SEARCH("[^0-9]",I99)),I99,LEFT(I99,SEARCH("[^0-9]",I99)-1)))</f>
        <v>460</v>
      </c>
      <c r="H99" s="16" t="s">
        <v>423</v>
      </c>
      <c r="I99" s="16" t="s">
        <v>422</v>
      </c>
      <c r="J99" s="16">
        <v>1</v>
      </c>
      <c r="K99" s="16"/>
      <c r="L99" s="16"/>
      <c r="M99" s="27" t="s">
        <v>421</v>
      </c>
      <c r="N99" s="27" t="s">
        <v>37</v>
      </c>
      <c r="O99" s="16">
        <v>1038</v>
      </c>
      <c r="P99" s="16" t="s">
        <v>36</v>
      </c>
      <c r="Q99" s="16" t="s">
        <v>377</v>
      </c>
      <c r="R99" s="16"/>
      <c r="S99" s="16"/>
      <c r="T99" s="16" t="s">
        <v>420</v>
      </c>
      <c r="U99" s="16"/>
      <c r="V99" s="16" t="s">
        <v>419</v>
      </c>
      <c r="W99" s="16"/>
      <c r="X99" s="16" t="s">
        <v>316</v>
      </c>
      <c r="Y99" s="15">
        <v>38407.058611111112</v>
      </c>
    </row>
    <row r="100" spans="1:25" ht="14.45" customHeight="1" x14ac:dyDescent="0.2">
      <c r="C100" s="3" t="str">
        <f>+H100</f>
        <v>MGra</v>
      </c>
      <c r="D100" s="2" t="str">
        <f>+I100</f>
        <v>821</v>
      </c>
      <c r="E100" s="1" t="s">
        <v>409</v>
      </c>
      <c r="F100" s="1" t="s">
        <v>9</v>
      </c>
      <c r="G100" s="14">
        <f>VALUE(IF(ISERROR(SEARCH("[^0-9]",I100)),I100,LEFT(I100,SEARCH("[^0-9]",I100)-1)))</f>
        <v>821</v>
      </c>
      <c r="H100" s="16" t="s">
        <v>408</v>
      </c>
      <c r="I100" s="16" t="s">
        <v>418</v>
      </c>
      <c r="J100" s="16">
        <v>1</v>
      </c>
      <c r="K100" s="16"/>
      <c r="L100" s="16"/>
      <c r="M100" s="17"/>
      <c r="N100" s="17"/>
      <c r="O100" s="16">
        <v>800</v>
      </c>
      <c r="P100" s="16" t="s">
        <v>198</v>
      </c>
      <c r="Q100" s="16" t="s">
        <v>198</v>
      </c>
      <c r="R100" s="16"/>
      <c r="S100" s="16"/>
      <c r="T100" s="16" t="s">
        <v>318</v>
      </c>
      <c r="U100" s="16"/>
      <c r="V100" s="16" t="s">
        <v>409</v>
      </c>
      <c r="W100" s="16"/>
      <c r="X100" s="16" t="s">
        <v>374</v>
      </c>
      <c r="Y100" s="15">
        <v>37811.993356481478</v>
      </c>
    </row>
    <row r="101" spans="1:25" ht="14.25" customHeight="1" x14ac:dyDescent="0.2">
      <c r="A101">
        <v>8</v>
      </c>
      <c r="B101" s="4" t="s">
        <v>42</v>
      </c>
      <c r="C101" s="3" t="str">
        <f>+H101</f>
        <v>MGra</v>
      </c>
      <c r="D101" s="2" t="str">
        <f>+I101</f>
        <v>1450</v>
      </c>
      <c r="E101" s="1" t="s">
        <v>409</v>
      </c>
      <c r="F101" s="1" t="s">
        <v>9</v>
      </c>
      <c r="G101" s="14">
        <f>VALUE(IF(ISERROR(SEARCH("[^0-9]",I101)),I101,LEFT(I101,SEARCH("[^0-9]",I101)-1)))</f>
        <v>1450</v>
      </c>
      <c r="H101" s="16" t="s">
        <v>408</v>
      </c>
      <c r="I101" s="16" t="s">
        <v>417</v>
      </c>
      <c r="J101" s="16">
        <v>1</v>
      </c>
      <c r="K101" s="16"/>
      <c r="L101" s="16"/>
      <c r="M101" s="17" t="s">
        <v>379</v>
      </c>
      <c r="N101" s="17" t="s">
        <v>37</v>
      </c>
      <c r="O101" s="16">
        <v>589</v>
      </c>
      <c r="P101" s="16" t="s">
        <v>377</v>
      </c>
      <c r="Q101" s="16" t="s">
        <v>377</v>
      </c>
      <c r="R101" s="16"/>
      <c r="S101" s="16"/>
      <c r="T101" s="16" t="s">
        <v>411</v>
      </c>
      <c r="U101" s="16"/>
      <c r="V101" s="16" t="s">
        <v>409</v>
      </c>
      <c r="W101" s="16"/>
      <c r="X101" s="16" t="s">
        <v>374</v>
      </c>
      <c r="Y101" s="15">
        <v>43097</v>
      </c>
    </row>
    <row r="102" spans="1:25" ht="14.25" customHeight="1" x14ac:dyDescent="0.2">
      <c r="A102">
        <v>11</v>
      </c>
      <c r="B102" s="4" t="s">
        <v>42</v>
      </c>
      <c r="C102" s="3" t="str">
        <f>+H102</f>
        <v>MGra</v>
      </c>
      <c r="D102" s="2" t="str">
        <f>+I102</f>
        <v>1451</v>
      </c>
      <c r="E102" s="1" t="s">
        <v>409</v>
      </c>
      <c r="F102" s="1" t="s">
        <v>9</v>
      </c>
      <c r="G102" s="14">
        <f>VALUE(IF(ISERROR(SEARCH("[^0-9]",I102)),I102,LEFT(I102,SEARCH("[^0-9]",I102)-1)))</f>
        <v>1451</v>
      </c>
      <c r="H102" s="16" t="s">
        <v>408</v>
      </c>
      <c r="I102" s="16" t="s">
        <v>416</v>
      </c>
      <c r="J102" s="16">
        <v>1</v>
      </c>
      <c r="K102" s="16"/>
      <c r="L102" s="16"/>
      <c r="M102" s="17" t="s">
        <v>379</v>
      </c>
      <c r="N102" s="17" t="s">
        <v>37</v>
      </c>
      <c r="O102" s="16">
        <v>589</v>
      </c>
      <c r="P102" s="16" t="s">
        <v>377</v>
      </c>
      <c r="Q102" s="16" t="s">
        <v>377</v>
      </c>
      <c r="R102" s="16"/>
      <c r="S102" s="16"/>
      <c r="T102" s="16" t="s">
        <v>411</v>
      </c>
      <c r="U102" s="16"/>
      <c r="V102" s="16" t="s">
        <v>409</v>
      </c>
      <c r="W102" s="16"/>
      <c r="X102" s="16" t="s">
        <v>374</v>
      </c>
      <c r="Y102" s="15">
        <v>43097</v>
      </c>
    </row>
    <row r="103" spans="1:25" ht="14.45" customHeight="1" x14ac:dyDescent="0.2">
      <c r="A103">
        <v>10</v>
      </c>
      <c r="B103" s="4" t="s">
        <v>42</v>
      </c>
      <c r="C103" s="3" t="str">
        <f>+H103</f>
        <v>MGra</v>
      </c>
      <c r="D103" s="2" t="str">
        <f>+I103</f>
        <v>1452</v>
      </c>
      <c r="E103" s="1" t="s">
        <v>409</v>
      </c>
      <c r="F103" s="1" t="s">
        <v>9</v>
      </c>
      <c r="G103" s="14">
        <f>VALUE(IF(ISERROR(SEARCH("[^0-9]",I103)),I103,LEFT(I103,SEARCH("[^0-9]",I103)-1)))</f>
        <v>1452</v>
      </c>
      <c r="H103" s="16" t="s">
        <v>408</v>
      </c>
      <c r="I103" s="16" t="s">
        <v>415</v>
      </c>
      <c r="J103" s="16">
        <v>1</v>
      </c>
      <c r="K103" s="16"/>
      <c r="L103" s="16"/>
      <c r="M103" s="17" t="s">
        <v>379</v>
      </c>
      <c r="N103" s="17" t="s">
        <v>37</v>
      </c>
      <c r="O103" s="16">
        <v>589</v>
      </c>
      <c r="P103" s="16" t="s">
        <v>377</v>
      </c>
      <c r="Q103" s="16" t="s">
        <v>377</v>
      </c>
      <c r="R103" s="16"/>
      <c r="S103" s="16"/>
      <c r="T103" s="16" t="s">
        <v>411</v>
      </c>
      <c r="U103" s="16"/>
      <c r="V103" s="16" t="s">
        <v>409</v>
      </c>
      <c r="W103" s="16"/>
      <c r="X103" s="16" t="s">
        <v>374</v>
      </c>
      <c r="Y103" s="15">
        <v>43097</v>
      </c>
    </row>
    <row r="104" spans="1:25" ht="14.45" customHeight="1" x14ac:dyDescent="0.2">
      <c r="A104">
        <v>9</v>
      </c>
      <c r="B104" s="4" t="s">
        <v>42</v>
      </c>
      <c r="C104" s="3" t="str">
        <f>+H104</f>
        <v>MGra</v>
      </c>
      <c r="D104" s="2" t="str">
        <f>+I104</f>
        <v>1453</v>
      </c>
      <c r="E104" s="1" t="s">
        <v>409</v>
      </c>
      <c r="F104" s="1" t="s">
        <v>9</v>
      </c>
      <c r="G104" s="14">
        <f>VALUE(IF(ISERROR(SEARCH("[^0-9]",I104)),I104,LEFT(I104,SEARCH("[^0-9]",I104)-1)))</f>
        <v>1453</v>
      </c>
      <c r="H104" s="16" t="s">
        <v>408</v>
      </c>
      <c r="I104" s="16" t="s">
        <v>414</v>
      </c>
      <c r="J104" s="16">
        <v>1</v>
      </c>
      <c r="K104" s="16"/>
      <c r="L104" s="16"/>
      <c r="M104" s="17" t="s">
        <v>379</v>
      </c>
      <c r="N104" s="17" t="s">
        <v>37</v>
      </c>
      <c r="O104" s="16">
        <v>589</v>
      </c>
      <c r="P104" s="16" t="s">
        <v>377</v>
      </c>
      <c r="Q104" s="16" t="s">
        <v>377</v>
      </c>
      <c r="R104" s="16"/>
      <c r="S104" s="16"/>
      <c r="T104" s="16" t="s">
        <v>411</v>
      </c>
      <c r="U104" s="16"/>
      <c r="V104" s="16" t="s">
        <v>409</v>
      </c>
      <c r="W104" s="16"/>
      <c r="X104" s="16" t="s">
        <v>374</v>
      </c>
      <c r="Y104" s="15">
        <v>43097</v>
      </c>
    </row>
    <row r="105" spans="1:25" ht="14.25" customHeight="1" x14ac:dyDescent="0.2">
      <c r="A105">
        <v>6</v>
      </c>
      <c r="B105" s="4" t="s">
        <v>42</v>
      </c>
      <c r="C105" s="3" t="str">
        <f>+H105</f>
        <v>MGra</v>
      </c>
      <c r="D105" s="2" t="str">
        <f>+I105</f>
        <v>1454</v>
      </c>
      <c r="E105" s="1" t="s">
        <v>409</v>
      </c>
      <c r="F105" s="1" t="s">
        <v>9</v>
      </c>
      <c r="G105" s="14">
        <f>VALUE(IF(ISERROR(SEARCH("[^0-9]",I105)),I105,LEFT(I105,SEARCH("[^0-9]",I105)-1)))</f>
        <v>1454</v>
      </c>
      <c r="H105" s="16" t="s">
        <v>408</v>
      </c>
      <c r="I105" s="16" t="s">
        <v>413</v>
      </c>
      <c r="J105" s="16">
        <v>1</v>
      </c>
      <c r="K105" s="16"/>
      <c r="L105" s="16"/>
      <c r="M105" s="17" t="s">
        <v>379</v>
      </c>
      <c r="N105" s="17" t="s">
        <v>37</v>
      </c>
      <c r="O105" s="16">
        <v>589</v>
      </c>
      <c r="P105" s="16" t="s">
        <v>377</v>
      </c>
      <c r="Q105" s="16" t="s">
        <v>377</v>
      </c>
      <c r="R105" s="16"/>
      <c r="S105" s="16"/>
      <c r="T105" s="16" t="s">
        <v>411</v>
      </c>
      <c r="U105" s="16"/>
      <c r="V105" s="16" t="s">
        <v>409</v>
      </c>
      <c r="W105" s="16"/>
      <c r="X105" s="16" t="s">
        <v>374</v>
      </c>
      <c r="Y105" s="15">
        <v>43097</v>
      </c>
    </row>
    <row r="106" spans="1:25" ht="14.45" customHeight="1" x14ac:dyDescent="0.2">
      <c r="A106">
        <v>5</v>
      </c>
      <c r="B106" s="4" t="s">
        <v>42</v>
      </c>
      <c r="C106" s="3" t="str">
        <f>+H106</f>
        <v>MGra</v>
      </c>
      <c r="D106" s="2" t="str">
        <f>+I106</f>
        <v>1455</v>
      </c>
      <c r="E106" s="1" t="s">
        <v>409</v>
      </c>
      <c r="F106" s="1" t="s">
        <v>9</v>
      </c>
      <c r="G106" s="14">
        <f>VALUE(IF(ISERROR(SEARCH("[^0-9]",I106)),I106,LEFT(I106,SEARCH("[^0-9]",I106)-1)))</f>
        <v>1455</v>
      </c>
      <c r="H106" s="16" t="s">
        <v>408</v>
      </c>
      <c r="I106" s="16" t="s">
        <v>412</v>
      </c>
      <c r="J106" s="16">
        <v>1</v>
      </c>
      <c r="K106" s="16"/>
      <c r="L106" s="16"/>
      <c r="M106" s="17" t="s">
        <v>379</v>
      </c>
      <c r="N106" s="17" t="s">
        <v>37</v>
      </c>
      <c r="O106" s="16">
        <v>589</v>
      </c>
      <c r="P106" s="16" t="s">
        <v>377</v>
      </c>
      <c r="Q106" s="16" t="s">
        <v>377</v>
      </c>
      <c r="R106" s="16"/>
      <c r="S106" s="16"/>
      <c r="T106" s="16" t="s">
        <v>411</v>
      </c>
      <c r="U106" s="16"/>
      <c r="V106" s="16" t="s">
        <v>409</v>
      </c>
      <c r="W106" s="16"/>
      <c r="X106" s="16" t="s">
        <v>374</v>
      </c>
      <c r="Y106" s="15">
        <v>43097</v>
      </c>
    </row>
    <row r="107" spans="1:25" ht="14.45" customHeight="1" x14ac:dyDescent="0.2">
      <c r="C107" s="3" t="str">
        <f>+H107</f>
        <v>MGra</v>
      </c>
      <c r="D107" s="2" t="str">
        <f>+I107</f>
        <v>1456</v>
      </c>
      <c r="E107" s="1" t="s">
        <v>409</v>
      </c>
      <c r="F107" s="1" t="s">
        <v>9</v>
      </c>
      <c r="G107" s="14">
        <f>VALUE(IF(ISERROR(SEARCH("[^0-9]",I107)),I107,LEFT(I107,SEARCH("[^0-9]",I107)-1)))</f>
        <v>1456</v>
      </c>
      <c r="H107" s="16" t="s">
        <v>408</v>
      </c>
      <c r="I107" s="16" t="s">
        <v>410</v>
      </c>
      <c r="J107" s="16">
        <v>1</v>
      </c>
      <c r="K107" s="16"/>
      <c r="L107" s="16"/>
      <c r="M107" s="17"/>
      <c r="N107" s="17"/>
      <c r="O107" s="16">
        <v>900</v>
      </c>
      <c r="P107" s="16"/>
      <c r="Q107" s="16"/>
      <c r="R107" s="16"/>
      <c r="S107" s="16"/>
      <c r="T107" s="16" t="s">
        <v>383</v>
      </c>
      <c r="U107" s="16"/>
      <c r="V107" s="16" t="s">
        <v>409</v>
      </c>
      <c r="W107" s="16"/>
      <c r="X107" s="16" t="s">
        <v>374</v>
      </c>
      <c r="Y107" s="15">
        <v>38660.990439814836</v>
      </c>
    </row>
    <row r="108" spans="1:25" ht="14.45" customHeight="1" x14ac:dyDescent="0.25">
      <c r="A108" s="3">
        <v>32</v>
      </c>
      <c r="B108" s="4" t="s">
        <v>2</v>
      </c>
      <c r="C108" s="3" t="str">
        <f>+H108</f>
        <v>MGra</v>
      </c>
      <c r="D108" s="2">
        <f>+I108</f>
        <v>0</v>
      </c>
      <c r="E108" s="1" t="s">
        <v>409</v>
      </c>
      <c r="F108" s="1"/>
      <c r="G108" s="14"/>
      <c r="H108" s="35" t="s">
        <v>408</v>
      </c>
      <c r="I108" s="36"/>
      <c r="J108" s="36"/>
      <c r="K108" s="53" t="s">
        <v>407</v>
      </c>
      <c r="L108" s="35"/>
      <c r="M108" s="36"/>
      <c r="N108" s="36"/>
      <c r="O108" s="35"/>
      <c r="P108" s="37"/>
      <c r="Q108" s="37"/>
      <c r="R108" s="35"/>
      <c r="S108" s="35"/>
      <c r="T108" s="36"/>
      <c r="U108" s="35"/>
      <c r="V108" s="35"/>
      <c r="W108" s="35"/>
      <c r="X108" s="35"/>
      <c r="Y108" s="34"/>
    </row>
    <row r="109" spans="1:25" ht="14.45" customHeight="1" x14ac:dyDescent="0.2">
      <c r="B109" s="4" t="s">
        <v>44</v>
      </c>
      <c r="C109" s="3" t="str">
        <f>+H109</f>
        <v>AThu</v>
      </c>
      <c r="D109" s="2" t="str">
        <f>+I109</f>
        <v>2594</v>
      </c>
      <c r="E109" s="1" t="s">
        <v>367</v>
      </c>
      <c r="F109" t="s">
        <v>9</v>
      </c>
      <c r="G109" s="14">
        <v>2594</v>
      </c>
      <c r="H109" s="16" t="s">
        <v>368</v>
      </c>
      <c r="I109" s="17" t="s">
        <v>406</v>
      </c>
      <c r="J109" s="16">
        <v>1</v>
      </c>
      <c r="K109" s="16"/>
      <c r="L109" s="16"/>
      <c r="M109" s="17">
        <v>8060</v>
      </c>
      <c r="N109" s="17">
        <v>3.85</v>
      </c>
      <c r="O109" s="16">
        <v>542</v>
      </c>
      <c r="P109" s="16" t="s">
        <v>384</v>
      </c>
      <c r="Q109" s="16" t="s">
        <v>390</v>
      </c>
      <c r="R109" s="16"/>
      <c r="S109" s="16"/>
      <c r="T109" s="16" t="s">
        <v>402</v>
      </c>
      <c r="U109" s="16"/>
      <c r="V109" s="16" t="s">
        <v>393</v>
      </c>
      <c r="W109" s="16"/>
      <c r="X109" s="16" t="s">
        <v>374</v>
      </c>
      <c r="Y109" s="15">
        <v>42831</v>
      </c>
    </row>
    <row r="110" spans="1:25" ht="14.45" customHeight="1" x14ac:dyDescent="0.2">
      <c r="A110">
        <v>7</v>
      </c>
      <c r="B110" s="4" t="s">
        <v>2</v>
      </c>
      <c r="C110" s="3" t="str">
        <f>+H110</f>
        <v>AThu</v>
      </c>
      <c r="D110" s="2" t="str">
        <f>+I110</f>
        <v>2597</v>
      </c>
      <c r="E110" s="1" t="s">
        <v>367</v>
      </c>
      <c r="F110" t="s">
        <v>9</v>
      </c>
      <c r="G110" s="14">
        <v>2597</v>
      </c>
      <c r="H110" s="16" t="s">
        <v>368</v>
      </c>
      <c r="I110" s="17" t="s">
        <v>405</v>
      </c>
      <c r="J110" s="16">
        <v>1</v>
      </c>
      <c r="K110" s="16"/>
      <c r="L110" s="16"/>
      <c r="M110" s="17">
        <v>6590</v>
      </c>
      <c r="N110" s="17">
        <v>7</v>
      </c>
      <c r="O110" s="16">
        <v>810</v>
      </c>
      <c r="P110" s="16" t="s">
        <v>384</v>
      </c>
      <c r="Q110" s="16" t="s">
        <v>377</v>
      </c>
      <c r="R110" s="16"/>
      <c r="S110" s="16"/>
      <c r="T110" s="16" t="s">
        <v>404</v>
      </c>
      <c r="U110" s="16"/>
      <c r="V110" s="16" t="s">
        <v>393</v>
      </c>
      <c r="W110" s="16"/>
      <c r="X110" s="16" t="s">
        <v>374</v>
      </c>
      <c r="Y110" s="15">
        <v>43703</v>
      </c>
    </row>
    <row r="111" spans="1:25" ht="14.45" customHeight="1" x14ac:dyDescent="0.2">
      <c r="A111">
        <v>9</v>
      </c>
      <c r="B111" s="4" t="s">
        <v>11</v>
      </c>
      <c r="C111" s="3" t="str">
        <f>+H111</f>
        <v>AThu</v>
      </c>
      <c r="D111" s="2" t="str">
        <f>+I111</f>
        <v>2598</v>
      </c>
      <c r="E111" s="1" t="s">
        <v>367</v>
      </c>
      <c r="F111" t="s">
        <v>9</v>
      </c>
      <c r="G111" s="14">
        <v>2598</v>
      </c>
      <c r="H111" s="16" t="s">
        <v>368</v>
      </c>
      <c r="I111" s="17" t="s">
        <v>403</v>
      </c>
      <c r="J111" s="16">
        <v>1</v>
      </c>
      <c r="K111" s="16"/>
      <c r="L111" s="16"/>
      <c r="M111" s="17">
        <v>6122</v>
      </c>
      <c r="N111" s="17">
        <v>7.6</v>
      </c>
      <c r="O111" s="16">
        <v>809</v>
      </c>
      <c r="P111" s="16" t="s">
        <v>390</v>
      </c>
      <c r="Q111" s="16" t="s">
        <v>384</v>
      </c>
      <c r="R111" s="16"/>
      <c r="S111" s="16"/>
      <c r="T111" s="16" t="s">
        <v>402</v>
      </c>
      <c r="U111" s="16"/>
      <c r="V111" s="16" t="s">
        <v>393</v>
      </c>
      <c r="W111" s="16"/>
      <c r="X111" s="16" t="s">
        <v>374</v>
      </c>
      <c r="Y111" s="15">
        <v>42831</v>
      </c>
    </row>
    <row r="112" spans="1:25" ht="14.45" customHeight="1" x14ac:dyDescent="0.2">
      <c r="A112">
        <v>27</v>
      </c>
      <c r="B112" s="4" t="s">
        <v>11</v>
      </c>
      <c r="C112" s="3" t="str">
        <f>+H112</f>
        <v>AThu</v>
      </c>
      <c r="D112" s="2" t="str">
        <f>+I112</f>
        <v>2690</v>
      </c>
      <c r="E112" s="1" t="s">
        <v>367</v>
      </c>
      <c r="F112" t="s">
        <v>9</v>
      </c>
      <c r="G112" s="14">
        <f>VALUE(IF(ISERROR(SEARCH("[^0-9]",I112)),I112,LEFT(I112,SEARCH("[^0-9]",I112)-1)))</f>
        <v>2690</v>
      </c>
      <c r="H112" s="16" t="s">
        <v>368</v>
      </c>
      <c r="I112" s="16" t="s">
        <v>401</v>
      </c>
      <c r="J112" s="16">
        <v>1</v>
      </c>
      <c r="K112" s="16" t="s">
        <v>397</v>
      </c>
      <c r="L112" s="16"/>
      <c r="M112" s="17" t="s">
        <v>396</v>
      </c>
      <c r="N112" s="17" t="s">
        <v>395</v>
      </c>
      <c r="O112" s="16">
        <v>812</v>
      </c>
      <c r="P112" s="16" t="s">
        <v>384</v>
      </c>
      <c r="Q112" s="16" t="s">
        <v>384</v>
      </c>
      <c r="R112" s="16" t="s">
        <v>35</v>
      </c>
      <c r="S112" s="16"/>
      <c r="T112" s="16" t="s">
        <v>394</v>
      </c>
      <c r="U112" s="16"/>
      <c r="V112" s="16" t="s">
        <v>393</v>
      </c>
      <c r="W112" s="16"/>
      <c r="X112" s="16" t="s">
        <v>374</v>
      </c>
      <c r="Y112" s="15">
        <v>42491</v>
      </c>
    </row>
    <row r="113" spans="1:25" ht="14.45" customHeight="1" x14ac:dyDescent="0.2">
      <c r="A113">
        <v>26</v>
      </c>
      <c r="B113" s="4" t="s">
        <v>11</v>
      </c>
      <c r="C113" s="3" t="str">
        <f>+H113</f>
        <v>AThu</v>
      </c>
      <c r="D113" s="2" t="str">
        <f>+I113</f>
        <v>2691</v>
      </c>
      <c r="E113" s="1" t="s">
        <v>367</v>
      </c>
      <c r="F113" t="s">
        <v>9</v>
      </c>
      <c r="G113" s="14">
        <f>VALUE(IF(ISERROR(SEARCH("[^0-9]",I113)),I113,LEFT(I113,SEARCH("[^0-9]",I113)-1)))</f>
        <v>2691</v>
      </c>
      <c r="H113" s="16" t="s">
        <v>368</v>
      </c>
      <c r="I113" s="16" t="s">
        <v>400</v>
      </c>
      <c r="J113" s="16">
        <v>1</v>
      </c>
      <c r="K113" s="16" t="s">
        <v>397</v>
      </c>
      <c r="L113" s="16"/>
      <c r="M113" s="17" t="s">
        <v>396</v>
      </c>
      <c r="N113" s="17" t="s">
        <v>395</v>
      </c>
      <c r="O113" s="16">
        <v>812</v>
      </c>
      <c r="P113" s="16" t="s">
        <v>384</v>
      </c>
      <c r="Q113" s="16" t="s">
        <v>384</v>
      </c>
      <c r="R113" s="16" t="s">
        <v>35</v>
      </c>
      <c r="S113" s="16"/>
      <c r="T113" s="16" t="s">
        <v>394</v>
      </c>
      <c r="U113" s="16"/>
      <c r="V113" s="16" t="s">
        <v>393</v>
      </c>
      <c r="W113" s="16"/>
      <c r="X113" s="16" t="s">
        <v>374</v>
      </c>
      <c r="Y113" s="15">
        <v>42491</v>
      </c>
    </row>
    <row r="114" spans="1:25" ht="14.45" customHeight="1" x14ac:dyDescent="0.2">
      <c r="A114">
        <v>28</v>
      </c>
      <c r="B114" s="4" t="s">
        <v>11</v>
      </c>
      <c r="C114" s="3" t="str">
        <f>+H114</f>
        <v>AThu</v>
      </c>
      <c r="D114" s="2" t="str">
        <f>+I114</f>
        <v>2692</v>
      </c>
      <c r="E114" s="1" t="s">
        <v>367</v>
      </c>
      <c r="F114" t="s">
        <v>9</v>
      </c>
      <c r="G114" s="14">
        <f>VALUE(IF(ISERROR(SEARCH("[^0-9]",I114)),I114,LEFT(I114,SEARCH("[^0-9]",I114)-1)))</f>
        <v>2692</v>
      </c>
      <c r="H114" s="16" t="s">
        <v>368</v>
      </c>
      <c r="I114" s="16" t="s">
        <v>399</v>
      </c>
      <c r="J114" s="16">
        <v>1</v>
      </c>
      <c r="K114" s="16" t="s">
        <v>397</v>
      </c>
      <c r="L114" s="16"/>
      <c r="M114" s="17" t="s">
        <v>396</v>
      </c>
      <c r="N114" s="17" t="s">
        <v>395</v>
      </c>
      <c r="O114" s="16">
        <v>812</v>
      </c>
      <c r="P114" s="16" t="s">
        <v>384</v>
      </c>
      <c r="Q114" s="16" t="s">
        <v>384</v>
      </c>
      <c r="R114" s="16" t="s">
        <v>35</v>
      </c>
      <c r="S114" s="16"/>
      <c r="T114" s="16" t="s">
        <v>394</v>
      </c>
      <c r="U114" s="16"/>
      <c r="V114" s="16" t="s">
        <v>393</v>
      </c>
      <c r="W114" s="16"/>
      <c r="X114" s="16" t="s">
        <v>374</v>
      </c>
      <c r="Y114" s="15">
        <v>42491</v>
      </c>
    </row>
    <row r="115" spans="1:25" ht="15.75" customHeight="1" x14ac:dyDescent="0.2">
      <c r="A115">
        <v>29</v>
      </c>
      <c r="B115" s="4" t="s">
        <v>11</v>
      </c>
      <c r="C115" s="3" t="str">
        <f>+H115</f>
        <v>AThu</v>
      </c>
      <c r="D115" s="2" t="str">
        <f>+I115</f>
        <v>2693</v>
      </c>
      <c r="E115" s="1" t="s">
        <v>367</v>
      </c>
      <c r="F115" t="s">
        <v>9</v>
      </c>
      <c r="G115" s="14">
        <f>VALUE(IF(ISERROR(SEARCH("[^0-9]",I115)),I115,LEFT(I115,SEARCH("[^0-9]",I115)-1)))</f>
        <v>2693</v>
      </c>
      <c r="H115" s="16" t="s">
        <v>368</v>
      </c>
      <c r="I115" s="16" t="s">
        <v>398</v>
      </c>
      <c r="J115" s="16">
        <v>1</v>
      </c>
      <c r="K115" s="16" t="s">
        <v>397</v>
      </c>
      <c r="L115" s="16"/>
      <c r="M115" s="17" t="s">
        <v>396</v>
      </c>
      <c r="N115" s="17" t="s">
        <v>395</v>
      </c>
      <c r="O115" s="16">
        <v>812</v>
      </c>
      <c r="P115" s="16" t="s">
        <v>384</v>
      </c>
      <c r="Q115" s="16" t="s">
        <v>384</v>
      </c>
      <c r="R115" s="16" t="s">
        <v>35</v>
      </c>
      <c r="S115" s="16"/>
      <c r="T115" s="16" t="s">
        <v>394</v>
      </c>
      <c r="U115" s="16"/>
      <c r="V115" s="16" t="s">
        <v>393</v>
      </c>
      <c r="W115" s="16"/>
      <c r="X115" s="16" t="s">
        <v>374</v>
      </c>
      <c r="Y115" s="15">
        <v>42491</v>
      </c>
    </row>
    <row r="116" spans="1:25" ht="14.45" customHeight="1" x14ac:dyDescent="0.2">
      <c r="A116" s="3">
        <v>19</v>
      </c>
      <c r="B116" s="4" t="s">
        <v>42</v>
      </c>
      <c r="C116" s="3" t="str">
        <f>+H116</f>
        <v>JKup</v>
      </c>
      <c r="D116" s="2" t="str">
        <f>+I116</f>
        <v>1446</v>
      </c>
      <c r="E116" s="1" t="s">
        <v>367</v>
      </c>
      <c r="F116" t="s">
        <v>9</v>
      </c>
      <c r="G116" s="14">
        <f>VALUE(IF(ISERROR(SEARCH("[^0-9]",I116)),I116,LEFT(I116,SEARCH("[^0-9]",I116)-1)))</f>
        <v>1446</v>
      </c>
      <c r="H116" s="16" t="s">
        <v>381</v>
      </c>
      <c r="I116" s="16" t="s">
        <v>392</v>
      </c>
      <c r="J116" s="16">
        <v>1</v>
      </c>
      <c r="K116" s="16"/>
      <c r="L116" s="16"/>
      <c r="M116" s="17" t="s">
        <v>379</v>
      </c>
      <c r="N116" s="17" t="s">
        <v>378</v>
      </c>
      <c r="O116" s="16">
        <v>589</v>
      </c>
      <c r="P116" s="16" t="s">
        <v>390</v>
      </c>
      <c r="Q116" s="16" t="s">
        <v>36</v>
      </c>
      <c r="R116" s="16"/>
      <c r="S116" s="16"/>
      <c r="T116" s="16" t="s">
        <v>376</v>
      </c>
      <c r="U116" s="16"/>
      <c r="V116" s="16" t="s">
        <v>375</v>
      </c>
      <c r="W116" s="16"/>
      <c r="X116" s="16" t="s">
        <v>374</v>
      </c>
      <c r="Y116" s="15">
        <v>40633.84479166667</v>
      </c>
    </row>
    <row r="117" spans="1:25" ht="14.25" customHeight="1" x14ac:dyDescent="0.2">
      <c r="A117" s="3">
        <v>21</v>
      </c>
      <c r="B117" s="4" t="s">
        <v>42</v>
      </c>
      <c r="C117" s="3" t="str">
        <f>+H117</f>
        <v>JKup</v>
      </c>
      <c r="D117" s="2" t="str">
        <f>+I117</f>
        <v>1447</v>
      </c>
      <c r="E117" s="1" t="s">
        <v>367</v>
      </c>
      <c r="F117" t="s">
        <v>9</v>
      </c>
      <c r="G117" s="14">
        <f>VALUE(IF(ISERROR(SEARCH("[^0-9]",I117)),I117,LEFT(I117,SEARCH("[^0-9]",I117)-1)))</f>
        <v>1447</v>
      </c>
      <c r="H117" s="16" t="s">
        <v>381</v>
      </c>
      <c r="I117" s="16" t="s">
        <v>391</v>
      </c>
      <c r="J117" s="16">
        <v>1</v>
      </c>
      <c r="K117" s="16"/>
      <c r="L117" s="16"/>
      <c r="M117" s="17" t="s">
        <v>379</v>
      </c>
      <c r="N117" s="17" t="s">
        <v>378</v>
      </c>
      <c r="O117" s="16">
        <v>589</v>
      </c>
      <c r="P117" s="16" t="s">
        <v>36</v>
      </c>
      <c r="Q117" s="16" t="s">
        <v>390</v>
      </c>
      <c r="R117" s="16"/>
      <c r="S117" s="16"/>
      <c r="T117" s="16" t="s">
        <v>376</v>
      </c>
      <c r="U117" s="16"/>
      <c r="V117" s="16" t="s">
        <v>375</v>
      </c>
      <c r="W117" s="16"/>
      <c r="X117" s="16" t="s">
        <v>374</v>
      </c>
      <c r="Y117" s="15">
        <v>40633.846296296295</v>
      </c>
    </row>
    <row r="118" spans="1:25" ht="14.45" customHeight="1" x14ac:dyDescent="0.2">
      <c r="C118" s="3" t="str">
        <f>+H118</f>
        <v>JKup</v>
      </c>
      <c r="D118" s="2" t="str">
        <f>+I118</f>
        <v>1448</v>
      </c>
      <c r="E118" s="1" t="s">
        <v>367</v>
      </c>
      <c r="F118" t="s">
        <v>9</v>
      </c>
      <c r="G118" s="14">
        <f>VALUE(IF(ISERROR(SEARCH("[^0-9]",I118)),I118,LEFT(I118,SEARCH("[^0-9]",I118)-1)))</f>
        <v>1448</v>
      </c>
      <c r="H118" s="16" t="s">
        <v>381</v>
      </c>
      <c r="I118" s="16" t="s">
        <v>389</v>
      </c>
      <c r="J118" s="16">
        <v>1</v>
      </c>
      <c r="K118" s="16" t="s">
        <v>388</v>
      </c>
      <c r="L118" s="16"/>
      <c r="M118" s="17"/>
      <c r="N118" s="17"/>
      <c r="O118" s="16">
        <v>900</v>
      </c>
      <c r="P118" s="16" t="s">
        <v>14</v>
      </c>
      <c r="Q118" s="16" t="s">
        <v>14</v>
      </c>
      <c r="R118" s="16"/>
      <c r="S118" s="16"/>
      <c r="T118" s="16" t="s">
        <v>387</v>
      </c>
      <c r="U118" s="16"/>
      <c r="V118" s="16" t="s">
        <v>375</v>
      </c>
      <c r="W118" s="16"/>
      <c r="X118" s="16" t="s">
        <v>374</v>
      </c>
      <c r="Y118" s="15">
        <v>38830.995972222227</v>
      </c>
    </row>
    <row r="119" spans="1:25" ht="14.45" customHeight="1" x14ac:dyDescent="0.2">
      <c r="C119" s="3" t="str">
        <f>+H119</f>
        <v>JKup</v>
      </c>
      <c r="D119" s="2" t="str">
        <f>+I119</f>
        <v>1449</v>
      </c>
      <c r="E119" s="1" t="s">
        <v>367</v>
      </c>
      <c r="F119" t="s">
        <v>9</v>
      </c>
      <c r="G119" s="14">
        <f>VALUE(IF(ISERROR(SEARCH("[^0-9]",I119)),I119,LEFT(I119,SEARCH("[^0-9]",I119)-1)))</f>
        <v>1449</v>
      </c>
      <c r="H119" s="16" t="s">
        <v>381</v>
      </c>
      <c r="I119" s="16" t="s">
        <v>386</v>
      </c>
      <c r="J119" s="16">
        <v>1</v>
      </c>
      <c r="K119" s="16" t="s">
        <v>385</v>
      </c>
      <c r="L119" s="16"/>
      <c r="M119" s="17"/>
      <c r="N119" s="17"/>
      <c r="O119" s="16">
        <v>900</v>
      </c>
      <c r="P119" s="16" t="s">
        <v>377</v>
      </c>
      <c r="Q119" s="16" t="s">
        <v>384</v>
      </c>
      <c r="R119" s="16"/>
      <c r="S119" s="16"/>
      <c r="T119" s="16" t="s">
        <v>383</v>
      </c>
      <c r="U119" s="16"/>
      <c r="V119" s="16" t="s">
        <v>375</v>
      </c>
      <c r="W119" s="16"/>
      <c r="X119" s="16" t="s">
        <v>374</v>
      </c>
      <c r="Y119" s="15">
        <v>39022.628032407411</v>
      </c>
    </row>
    <row r="120" spans="1:25" ht="14.45" customHeight="1" x14ac:dyDescent="0.2">
      <c r="A120" s="3"/>
      <c r="C120" s="3" t="str">
        <f>+H120</f>
        <v>JKup</v>
      </c>
      <c r="D120" s="2" t="str">
        <f>+I120</f>
        <v>2661</v>
      </c>
      <c r="E120" s="1" t="s">
        <v>367</v>
      </c>
      <c r="F120" t="s">
        <v>9</v>
      </c>
      <c r="G120" s="14">
        <f>VALUE(IF(ISERROR(SEARCH("[^0-9]",I120)),I120,LEFT(I120,SEARCH("[^0-9]",I120)-1)))</f>
        <v>2661</v>
      </c>
      <c r="H120" s="16" t="s">
        <v>381</v>
      </c>
      <c r="I120" s="16" t="s">
        <v>382</v>
      </c>
      <c r="J120" s="16">
        <v>1</v>
      </c>
      <c r="K120" s="16"/>
      <c r="L120" s="16"/>
      <c r="M120" s="17" t="s">
        <v>379</v>
      </c>
      <c r="N120" s="17" t="s">
        <v>378</v>
      </c>
      <c r="O120" s="16">
        <v>589</v>
      </c>
      <c r="P120" s="16" t="s">
        <v>377</v>
      </c>
      <c r="Q120" s="16" t="s">
        <v>377</v>
      </c>
      <c r="R120" s="16"/>
      <c r="S120" s="16"/>
      <c r="T120" s="16" t="s">
        <v>376</v>
      </c>
      <c r="U120" s="16"/>
      <c r="V120" s="16" t="s">
        <v>375</v>
      </c>
      <c r="W120" s="16"/>
      <c r="X120" s="16" t="s">
        <v>374</v>
      </c>
      <c r="Y120" s="15">
        <v>40633.847500000003</v>
      </c>
    </row>
    <row r="121" spans="1:25" ht="14.45" customHeight="1" x14ac:dyDescent="0.2">
      <c r="A121" s="3"/>
      <c r="C121" s="3" t="str">
        <f>+H121</f>
        <v>JKup</v>
      </c>
      <c r="D121" s="2" t="str">
        <f>+I121</f>
        <v>2662</v>
      </c>
      <c r="E121" s="1" t="s">
        <v>367</v>
      </c>
      <c r="F121" t="s">
        <v>9</v>
      </c>
      <c r="G121" s="14">
        <f>VALUE(IF(ISERROR(SEARCH("[^0-9]",I121)),I121,LEFT(I121,SEARCH("[^0-9]",I121)-1)))</f>
        <v>2662</v>
      </c>
      <c r="H121" s="16" t="s">
        <v>381</v>
      </c>
      <c r="I121" s="16" t="s">
        <v>380</v>
      </c>
      <c r="J121" s="16">
        <v>1</v>
      </c>
      <c r="K121" s="16"/>
      <c r="L121" s="16"/>
      <c r="M121" s="17" t="s">
        <v>379</v>
      </c>
      <c r="N121" s="17" t="s">
        <v>378</v>
      </c>
      <c r="O121" s="16">
        <v>589</v>
      </c>
      <c r="P121" s="16" t="s">
        <v>377</v>
      </c>
      <c r="Q121" s="16" t="s">
        <v>377</v>
      </c>
      <c r="R121" s="16"/>
      <c r="S121" s="16"/>
      <c r="T121" s="16" t="s">
        <v>376</v>
      </c>
      <c r="U121" s="16"/>
      <c r="V121" s="16" t="s">
        <v>375</v>
      </c>
      <c r="W121" s="16"/>
      <c r="X121" s="16" t="s">
        <v>374</v>
      </c>
      <c r="Y121" s="15">
        <v>40633.847939814812</v>
      </c>
    </row>
    <row r="122" spans="1:25" ht="14.45" customHeight="1" x14ac:dyDescent="0.2">
      <c r="A122" s="3">
        <v>1</v>
      </c>
      <c r="B122" s="4" t="s">
        <v>2</v>
      </c>
      <c r="C122" s="3" t="str">
        <f>+H122</f>
        <v>Mmen</v>
      </c>
      <c r="D122" s="2">
        <f>+I122</f>
        <v>0</v>
      </c>
      <c r="E122" s="1" t="s">
        <v>367</v>
      </c>
      <c r="F122" t="s">
        <v>9</v>
      </c>
      <c r="G122" s="8"/>
      <c r="H122" s="6" t="s">
        <v>372</v>
      </c>
      <c r="I122" s="6"/>
      <c r="J122" s="6"/>
      <c r="K122" s="6" t="s">
        <v>373</v>
      </c>
      <c r="L122" s="6"/>
      <c r="M122" s="7"/>
      <c r="N122" s="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5"/>
    </row>
    <row r="123" spans="1:25" ht="14.45" customHeight="1" x14ac:dyDescent="0.2">
      <c r="A123" s="3">
        <v>28</v>
      </c>
      <c r="B123" s="4" t="s">
        <v>2</v>
      </c>
      <c r="C123" s="3" t="str">
        <f>+H123</f>
        <v>Mmen</v>
      </c>
      <c r="D123" s="2">
        <f>+I123</f>
        <v>0</v>
      </c>
      <c r="E123" s="1" t="s">
        <v>367</v>
      </c>
      <c r="F123" t="s">
        <v>9</v>
      </c>
      <c r="G123" s="8"/>
      <c r="H123" s="6" t="s">
        <v>372</v>
      </c>
      <c r="I123" s="6"/>
      <c r="J123" s="6"/>
      <c r="K123" s="6" t="s">
        <v>371</v>
      </c>
      <c r="L123" s="6"/>
      <c r="M123" s="7"/>
      <c r="N123" s="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5"/>
    </row>
    <row r="124" spans="1:25" ht="14.45" customHeight="1" x14ac:dyDescent="0.2">
      <c r="A124" s="3">
        <v>1</v>
      </c>
      <c r="B124" s="4" t="s">
        <v>30</v>
      </c>
      <c r="C124" s="3" t="str">
        <f>+H124</f>
        <v>Lpz</v>
      </c>
      <c r="D124" s="2">
        <f>+I124</f>
        <v>0</v>
      </c>
      <c r="E124" s="1" t="s">
        <v>367</v>
      </c>
      <c r="F124" t="s">
        <v>9</v>
      </c>
      <c r="G124" s="8"/>
      <c r="H124" s="6" t="s">
        <v>370</v>
      </c>
      <c r="I124" s="6"/>
      <c r="J124" s="6"/>
      <c r="K124" s="6" t="s">
        <v>369</v>
      </c>
      <c r="L124" s="6"/>
      <c r="M124" s="7"/>
      <c r="N124" s="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5"/>
    </row>
    <row r="125" spans="1:25" ht="14.45" customHeight="1" x14ac:dyDescent="0.2">
      <c r="A125" s="3">
        <v>30</v>
      </c>
      <c r="B125" s="4" t="s">
        <v>30</v>
      </c>
      <c r="C125" s="3" t="s">
        <v>368</v>
      </c>
      <c r="D125" s="2">
        <f>+I125</f>
        <v>2595</v>
      </c>
      <c r="E125" s="1" t="s">
        <v>367</v>
      </c>
      <c r="F125" s="1" t="s">
        <v>9</v>
      </c>
      <c r="G125" s="8">
        <v>2595</v>
      </c>
      <c r="H125" s="6" t="s">
        <v>366</v>
      </c>
      <c r="I125" s="6">
        <v>2595</v>
      </c>
      <c r="J125" s="6"/>
      <c r="K125" s="6"/>
      <c r="L125" s="6"/>
      <c r="M125" s="7"/>
      <c r="N125" s="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5"/>
    </row>
    <row r="126" spans="1:25" ht="14.45" customHeight="1" x14ac:dyDescent="0.25">
      <c r="A126">
        <v>31</v>
      </c>
      <c r="B126" s="4" t="s">
        <v>11</v>
      </c>
      <c r="C126" s="3" t="str">
        <f>+H126</f>
        <v>MKej</v>
      </c>
      <c r="D126" s="2">
        <f>+I126</f>
        <v>4026</v>
      </c>
      <c r="E126" s="1" t="s">
        <v>345</v>
      </c>
      <c r="F126" s="1" t="s">
        <v>9</v>
      </c>
      <c r="G126" s="14">
        <v>4026</v>
      </c>
      <c r="H126" s="35" t="s">
        <v>349</v>
      </c>
      <c r="I126" s="36">
        <v>4026</v>
      </c>
      <c r="J126" s="36">
        <v>1</v>
      </c>
      <c r="K126" s="52" t="s">
        <v>365</v>
      </c>
      <c r="L126" s="35"/>
      <c r="M126" s="36">
        <v>1742</v>
      </c>
      <c r="N126" s="36">
        <v>29.6</v>
      </c>
      <c r="O126" s="35"/>
      <c r="P126" s="37" t="s">
        <v>36</v>
      </c>
      <c r="Q126" s="37" t="s">
        <v>36</v>
      </c>
      <c r="R126" s="35" t="s">
        <v>35</v>
      </c>
      <c r="S126" s="35" t="s">
        <v>162</v>
      </c>
      <c r="T126" s="36" t="s">
        <v>364</v>
      </c>
      <c r="U126" s="35"/>
      <c r="V126" s="35" t="s">
        <v>345</v>
      </c>
      <c r="W126" s="35"/>
      <c r="X126" s="35" t="s">
        <v>157</v>
      </c>
      <c r="Y126" s="34">
        <v>44841</v>
      </c>
    </row>
    <row r="127" spans="1:25" ht="14.45" customHeight="1" x14ac:dyDescent="0.25">
      <c r="A127" s="3">
        <v>19</v>
      </c>
      <c r="B127" s="4" t="s">
        <v>2</v>
      </c>
      <c r="C127" s="3" t="str">
        <f>+H127</f>
        <v>MKej</v>
      </c>
      <c r="D127" s="2">
        <f>+I127</f>
        <v>4031</v>
      </c>
      <c r="E127" s="1" t="s">
        <v>345</v>
      </c>
      <c r="F127" s="1" t="s">
        <v>9</v>
      </c>
      <c r="G127" s="14">
        <v>4031</v>
      </c>
      <c r="H127" s="35" t="s">
        <v>349</v>
      </c>
      <c r="I127" s="36">
        <v>4031</v>
      </c>
      <c r="J127" s="36">
        <v>1</v>
      </c>
      <c r="K127" s="52" t="s">
        <v>363</v>
      </c>
      <c r="L127" s="35"/>
      <c r="M127" s="36">
        <v>1717</v>
      </c>
      <c r="N127" s="36">
        <v>30.1</v>
      </c>
      <c r="O127" s="35"/>
      <c r="P127" s="37" t="s">
        <v>36</v>
      </c>
      <c r="Q127" s="37" t="s">
        <v>36</v>
      </c>
      <c r="R127" s="35" t="s">
        <v>35</v>
      </c>
      <c r="S127" s="35" t="s">
        <v>162</v>
      </c>
      <c r="T127" s="36" t="s">
        <v>360</v>
      </c>
      <c r="U127" s="35"/>
      <c r="V127" s="35" t="s">
        <v>345</v>
      </c>
      <c r="W127" s="35"/>
      <c r="X127" s="35" t="s">
        <v>157</v>
      </c>
      <c r="Y127" s="34">
        <v>44841</v>
      </c>
    </row>
    <row r="128" spans="1:25" ht="14.45" customHeight="1" x14ac:dyDescent="0.25">
      <c r="A128" s="3">
        <v>21</v>
      </c>
      <c r="B128" s="4" t="s">
        <v>2</v>
      </c>
      <c r="C128" s="3" t="str">
        <f>+H128</f>
        <v>MKej</v>
      </c>
      <c r="D128" s="2">
        <f>+I128</f>
        <v>4032</v>
      </c>
      <c r="E128" s="1" t="s">
        <v>345</v>
      </c>
      <c r="F128" s="1" t="s">
        <v>9</v>
      </c>
      <c r="G128" s="14">
        <v>4032</v>
      </c>
      <c r="H128" s="35" t="s">
        <v>349</v>
      </c>
      <c r="I128" s="36">
        <v>4032</v>
      </c>
      <c r="J128" s="36">
        <v>1</v>
      </c>
      <c r="K128" s="52" t="s">
        <v>362</v>
      </c>
      <c r="L128" s="35"/>
      <c r="M128" s="36">
        <v>1717</v>
      </c>
      <c r="N128" s="36">
        <v>30.1</v>
      </c>
      <c r="O128" s="35"/>
      <c r="P128" s="37" t="s">
        <v>36</v>
      </c>
      <c r="Q128" s="37" t="s">
        <v>36</v>
      </c>
      <c r="R128" s="35" t="s">
        <v>35</v>
      </c>
      <c r="S128" s="35" t="s">
        <v>162</v>
      </c>
      <c r="T128" s="36"/>
      <c r="U128" s="35"/>
      <c r="V128" s="35" t="s">
        <v>345</v>
      </c>
      <c r="W128" s="35"/>
      <c r="X128" s="35" t="s">
        <v>157</v>
      </c>
      <c r="Y128" s="34">
        <v>44841</v>
      </c>
    </row>
    <row r="129" spans="1:25" ht="14.45" customHeight="1" x14ac:dyDescent="0.25">
      <c r="A129">
        <v>13</v>
      </c>
      <c r="B129" s="4" t="s">
        <v>2</v>
      </c>
      <c r="C129" s="3" t="str">
        <f>+H129</f>
        <v>MKej</v>
      </c>
      <c r="D129" s="2">
        <f>+I129</f>
        <v>4035</v>
      </c>
      <c r="E129" s="1" t="s">
        <v>345</v>
      </c>
      <c r="F129" s="1" t="s">
        <v>9</v>
      </c>
      <c r="G129" s="14">
        <v>4035</v>
      </c>
      <c r="H129" s="35" t="s">
        <v>349</v>
      </c>
      <c r="I129" s="36">
        <v>4035</v>
      </c>
      <c r="J129" s="36">
        <v>1</v>
      </c>
      <c r="K129" s="52" t="s">
        <v>361</v>
      </c>
      <c r="L129" s="35"/>
      <c r="M129" s="36">
        <v>1725</v>
      </c>
      <c r="N129" s="36">
        <v>29.9</v>
      </c>
      <c r="O129" s="35"/>
      <c r="P129" s="37" t="s">
        <v>36</v>
      </c>
      <c r="Q129" s="37" t="s">
        <v>36</v>
      </c>
      <c r="R129" s="35" t="s">
        <v>35</v>
      </c>
      <c r="S129" s="35" t="s">
        <v>162</v>
      </c>
      <c r="T129" s="36" t="s">
        <v>360</v>
      </c>
      <c r="U129" s="35"/>
      <c r="V129" s="35" t="s">
        <v>345</v>
      </c>
      <c r="W129" s="35"/>
      <c r="X129" s="35" t="s">
        <v>157</v>
      </c>
      <c r="Y129" s="34">
        <v>44841</v>
      </c>
    </row>
    <row r="130" spans="1:25" ht="14.45" customHeight="1" x14ac:dyDescent="0.25">
      <c r="A130">
        <v>30</v>
      </c>
      <c r="B130" s="4" t="s">
        <v>11</v>
      </c>
      <c r="C130" s="3" t="str">
        <f>+H130</f>
        <v>MKej</v>
      </c>
      <c r="D130" s="2">
        <f>+I130</f>
        <v>4036</v>
      </c>
      <c r="E130" s="1" t="s">
        <v>345</v>
      </c>
      <c r="F130" s="1" t="s">
        <v>9</v>
      </c>
      <c r="G130" s="14">
        <v>4036</v>
      </c>
      <c r="H130" s="35" t="s">
        <v>349</v>
      </c>
      <c r="I130" s="36">
        <v>4036</v>
      </c>
      <c r="J130" s="36">
        <v>1</v>
      </c>
      <c r="K130" s="35"/>
      <c r="L130" s="35"/>
      <c r="M130" s="36">
        <v>1725</v>
      </c>
      <c r="N130" s="36">
        <v>29.9</v>
      </c>
      <c r="O130" s="35"/>
      <c r="P130" s="37" t="s">
        <v>36</v>
      </c>
      <c r="Q130" s="37" t="s">
        <v>36</v>
      </c>
      <c r="R130" s="35" t="s">
        <v>35</v>
      </c>
      <c r="S130" s="35" t="s">
        <v>162</v>
      </c>
      <c r="T130" s="36" t="s">
        <v>360</v>
      </c>
      <c r="U130" s="35"/>
      <c r="V130" s="35" t="s">
        <v>345</v>
      </c>
      <c r="W130" s="35"/>
      <c r="X130" s="35" t="s">
        <v>157</v>
      </c>
      <c r="Y130" s="34">
        <v>44841</v>
      </c>
    </row>
    <row r="131" spans="1:25" ht="14.45" customHeight="1" x14ac:dyDescent="0.25">
      <c r="A131" s="3">
        <v>20</v>
      </c>
      <c r="B131" s="4" t="s">
        <v>2</v>
      </c>
      <c r="C131" s="3" t="str">
        <f>+H131</f>
        <v>MKej</v>
      </c>
      <c r="D131" s="2">
        <f>+I131</f>
        <v>4038</v>
      </c>
      <c r="E131" s="1" t="s">
        <v>345</v>
      </c>
      <c r="F131" s="1" t="s">
        <v>9</v>
      </c>
      <c r="G131" s="14">
        <v>4038</v>
      </c>
      <c r="H131" s="35" t="s">
        <v>349</v>
      </c>
      <c r="I131" s="36">
        <v>4038</v>
      </c>
      <c r="J131" s="36">
        <v>1</v>
      </c>
      <c r="K131" s="52" t="s">
        <v>359</v>
      </c>
      <c r="L131" s="35"/>
      <c r="M131" s="36">
        <v>1725</v>
      </c>
      <c r="N131" s="36">
        <v>30</v>
      </c>
      <c r="O131" s="35"/>
      <c r="P131" s="37" t="s">
        <v>36</v>
      </c>
      <c r="Q131" s="37" t="s">
        <v>36</v>
      </c>
      <c r="R131" s="35" t="s">
        <v>35</v>
      </c>
      <c r="S131" s="35" t="s">
        <v>162</v>
      </c>
      <c r="T131" s="36" t="s">
        <v>358</v>
      </c>
      <c r="U131" s="35"/>
      <c r="V131" s="35" t="s">
        <v>345</v>
      </c>
      <c r="W131" s="35"/>
      <c r="X131" s="35" t="s">
        <v>157</v>
      </c>
      <c r="Y131" s="34">
        <v>44841</v>
      </c>
    </row>
    <row r="132" spans="1:25" ht="14.45" customHeight="1" x14ac:dyDescent="0.25">
      <c r="C132" s="3" t="str">
        <f>+H132</f>
        <v>MKej</v>
      </c>
      <c r="D132" s="2" t="str">
        <f>+I132</f>
        <v>4048a-g</v>
      </c>
      <c r="E132" s="1" t="s">
        <v>345</v>
      </c>
      <c r="F132" s="1" t="s">
        <v>9</v>
      </c>
      <c r="G132" s="25" t="e">
        <f>VALUE(IF(ISERROR(SEARCH("[^0-9]",I132)),I132,LEFT(I132,SEARCH("[^0-9]",I132)-1)))</f>
        <v>#VALUE!</v>
      </c>
      <c r="H132" s="35" t="s">
        <v>349</v>
      </c>
      <c r="I132" s="36" t="s">
        <v>357</v>
      </c>
      <c r="J132" s="36">
        <v>7</v>
      </c>
      <c r="K132" s="30" t="s">
        <v>356</v>
      </c>
      <c r="L132" s="35" t="s">
        <v>355</v>
      </c>
      <c r="M132" s="36"/>
      <c r="N132" s="36"/>
      <c r="O132" s="35">
        <v>7963</v>
      </c>
      <c r="P132" s="37" t="s">
        <v>36</v>
      </c>
      <c r="Q132" s="37" t="s">
        <v>354</v>
      </c>
      <c r="R132" s="35" t="s">
        <v>35</v>
      </c>
      <c r="S132" s="35" t="s">
        <v>162</v>
      </c>
      <c r="T132" s="36" t="s">
        <v>346</v>
      </c>
      <c r="U132" s="35"/>
      <c r="V132" s="35" t="s">
        <v>345</v>
      </c>
      <c r="W132" s="35" t="s">
        <v>353</v>
      </c>
      <c r="X132" s="35" t="s">
        <v>157</v>
      </c>
      <c r="Y132" s="34">
        <v>44841</v>
      </c>
    </row>
    <row r="133" spans="1:25" ht="14.45" customHeight="1" x14ac:dyDescent="0.25">
      <c r="A133" s="3">
        <v>33</v>
      </c>
      <c r="B133" s="4" t="s">
        <v>30</v>
      </c>
      <c r="C133" s="3" t="str">
        <f>+H133</f>
        <v>MKej</v>
      </c>
      <c r="D133" s="2" t="str">
        <f>+I133</f>
        <v>4048h</v>
      </c>
      <c r="E133" s="1" t="s">
        <v>345</v>
      </c>
      <c r="F133" s="1" t="s">
        <v>9</v>
      </c>
      <c r="G133" s="14" t="e">
        <f>VALUE(IF(ISERROR(SEARCH("[^0-9]",I133)),I133,LEFT(I133,SEARCH("[^0-9]",I133)-1)))</f>
        <v>#VALUE!</v>
      </c>
      <c r="H133" s="35" t="s">
        <v>349</v>
      </c>
      <c r="I133" s="36" t="s">
        <v>352</v>
      </c>
      <c r="J133" s="36">
        <v>1</v>
      </c>
      <c r="K133" s="35" t="s">
        <v>347</v>
      </c>
      <c r="L133" s="35"/>
      <c r="M133" s="36"/>
      <c r="N133" s="36"/>
      <c r="O133" s="35">
        <v>499.5</v>
      </c>
      <c r="P133" s="37" t="s">
        <v>176</v>
      </c>
      <c r="Q133" s="37" t="s">
        <v>176</v>
      </c>
      <c r="R133" s="35" t="s">
        <v>35</v>
      </c>
      <c r="S133" s="35" t="s">
        <v>162</v>
      </c>
      <c r="T133" s="36" t="s">
        <v>346</v>
      </c>
      <c r="U133" s="35"/>
      <c r="V133" s="35" t="s">
        <v>345</v>
      </c>
      <c r="W133" s="35" t="s">
        <v>174</v>
      </c>
      <c r="X133" s="35" t="s">
        <v>157</v>
      </c>
      <c r="Y133" s="34">
        <v>44841</v>
      </c>
    </row>
    <row r="134" spans="1:25" ht="14.45" customHeight="1" x14ac:dyDescent="0.25">
      <c r="A134" s="3">
        <v>62</v>
      </c>
      <c r="B134" s="4" t="s">
        <v>30</v>
      </c>
      <c r="C134" s="3" t="str">
        <f>+H134</f>
        <v>MKej</v>
      </c>
      <c r="D134" s="2" t="str">
        <f>+I134</f>
        <v>4048i</v>
      </c>
      <c r="E134" s="1" t="s">
        <v>345</v>
      </c>
      <c r="F134" s="1" t="s">
        <v>9</v>
      </c>
      <c r="G134" s="14" t="e">
        <f>VALUE(IF(ISERROR(SEARCH("[^0-9]",I134)),I134,LEFT(I134,SEARCH("[^0-9]",I134)-1)))</f>
        <v>#VALUE!</v>
      </c>
      <c r="H134" s="35" t="s">
        <v>349</v>
      </c>
      <c r="I134" s="36" t="s">
        <v>351</v>
      </c>
      <c r="J134" s="36">
        <v>1</v>
      </c>
      <c r="K134" s="35" t="s">
        <v>347</v>
      </c>
      <c r="L134" s="35"/>
      <c r="M134" s="36"/>
      <c r="N134" s="36"/>
      <c r="O134" s="35">
        <v>499.5</v>
      </c>
      <c r="P134" s="37" t="s">
        <v>36</v>
      </c>
      <c r="Q134" s="37" t="s">
        <v>36</v>
      </c>
      <c r="R134" s="35" t="s">
        <v>35</v>
      </c>
      <c r="S134" s="35" t="s">
        <v>162</v>
      </c>
      <c r="T134" s="36" t="s">
        <v>346</v>
      </c>
      <c r="U134" s="35"/>
      <c r="V134" s="35" t="s">
        <v>345</v>
      </c>
      <c r="W134" s="35" t="s">
        <v>174</v>
      </c>
      <c r="X134" s="35" t="s">
        <v>157</v>
      </c>
      <c r="Y134" s="34">
        <v>44841</v>
      </c>
    </row>
    <row r="135" spans="1:25" ht="14.45" customHeight="1" x14ac:dyDescent="0.25">
      <c r="A135">
        <v>12</v>
      </c>
      <c r="B135" s="4" t="s">
        <v>42</v>
      </c>
      <c r="C135" s="3" t="str">
        <f>+H135</f>
        <v>MKej</v>
      </c>
      <c r="D135" s="2" t="str">
        <f>+I135</f>
        <v>4048j</v>
      </c>
      <c r="E135" s="1" t="s">
        <v>345</v>
      </c>
      <c r="F135" s="1" t="s">
        <v>9</v>
      </c>
      <c r="G135" s="14" t="e">
        <f>VALUE(IF(ISERROR(SEARCH("[^0-9]",I135)),I135,LEFT(I135,SEARCH("[^0-9]",I135)-1)))</f>
        <v>#VALUE!</v>
      </c>
      <c r="H135" s="35" t="s">
        <v>349</v>
      </c>
      <c r="I135" s="36" t="s">
        <v>350</v>
      </c>
      <c r="J135" s="36">
        <v>1</v>
      </c>
      <c r="K135" s="35" t="s">
        <v>347</v>
      </c>
      <c r="L135" s="35"/>
      <c r="M135" s="36"/>
      <c r="N135" s="36"/>
      <c r="O135" s="35">
        <v>495</v>
      </c>
      <c r="P135" s="37" t="s">
        <v>36</v>
      </c>
      <c r="Q135" s="37" t="s">
        <v>181</v>
      </c>
      <c r="R135" s="35" t="s">
        <v>35</v>
      </c>
      <c r="S135" s="35" t="s">
        <v>162</v>
      </c>
      <c r="T135" s="36" t="s">
        <v>346</v>
      </c>
      <c r="U135" s="35"/>
      <c r="V135" s="35" t="s">
        <v>345</v>
      </c>
      <c r="W135" s="35" t="s">
        <v>192</v>
      </c>
      <c r="X135" s="35" t="s">
        <v>157</v>
      </c>
      <c r="Y135" s="34">
        <v>44841</v>
      </c>
    </row>
    <row r="136" spans="1:25" ht="14.45" customHeight="1" x14ac:dyDescent="0.25">
      <c r="A136">
        <v>2</v>
      </c>
      <c r="B136" s="4" t="s">
        <v>2</v>
      </c>
      <c r="C136" s="3" t="str">
        <f>+H136</f>
        <v>MKej</v>
      </c>
      <c r="D136" s="2" t="str">
        <f>+I136</f>
        <v>4048k</v>
      </c>
      <c r="E136" s="1" t="s">
        <v>345</v>
      </c>
      <c r="F136" s="1" t="s">
        <v>9</v>
      </c>
      <c r="G136" s="14" t="e">
        <f>VALUE(IF(ISERROR(SEARCH("[^0-9]",I136)),I136,LEFT(I136,SEARCH("[^0-9]",I136)-1)))</f>
        <v>#VALUE!</v>
      </c>
      <c r="H136" s="35" t="s">
        <v>349</v>
      </c>
      <c r="I136" s="36" t="s">
        <v>348</v>
      </c>
      <c r="J136" s="36">
        <v>1</v>
      </c>
      <c r="K136" s="35" t="s">
        <v>347</v>
      </c>
      <c r="L136" s="35"/>
      <c r="M136" s="36"/>
      <c r="N136" s="36"/>
      <c r="O136" s="35">
        <v>495</v>
      </c>
      <c r="P136" s="37" t="s">
        <v>36</v>
      </c>
      <c r="Q136" s="37" t="s">
        <v>181</v>
      </c>
      <c r="R136" s="35" t="s">
        <v>35</v>
      </c>
      <c r="S136" s="35" t="s">
        <v>162</v>
      </c>
      <c r="T136" s="36" t="s">
        <v>346</v>
      </c>
      <c r="U136" s="35"/>
      <c r="V136" s="35" t="s">
        <v>345</v>
      </c>
      <c r="W136" s="35" t="s">
        <v>192</v>
      </c>
      <c r="X136" s="35" t="s">
        <v>157</v>
      </c>
      <c r="Y136" s="34">
        <v>44841</v>
      </c>
    </row>
    <row r="137" spans="1:25" ht="14.45" customHeight="1" x14ac:dyDescent="0.25">
      <c r="A137" s="3"/>
      <c r="C137" s="3" t="str">
        <f>+H137</f>
        <v>MFab</v>
      </c>
      <c r="D137" s="2">
        <f>+I137</f>
        <v>1597</v>
      </c>
      <c r="E137" s="1" t="s">
        <v>341</v>
      </c>
      <c r="F137" t="s">
        <v>9</v>
      </c>
      <c r="G137" s="14">
        <f>VALUE(IF(ISERROR(SEARCH("[^0-9]",I137)),I137,LEFT(I137,SEARCH("[^0-9]",I137)-1)))</f>
        <v>1597</v>
      </c>
      <c r="H137" s="51" t="s">
        <v>344</v>
      </c>
      <c r="I137" s="35">
        <v>1597</v>
      </c>
      <c r="J137" s="50">
        <v>3</v>
      </c>
      <c r="K137" s="35" t="s">
        <v>343</v>
      </c>
      <c r="L137" s="35"/>
      <c r="M137" s="49" t="s">
        <v>66</v>
      </c>
      <c r="N137" s="49" t="s">
        <v>66</v>
      </c>
      <c r="O137" s="36">
        <v>2500</v>
      </c>
      <c r="P137" s="49" t="s">
        <v>46</v>
      </c>
      <c r="Q137" s="36" t="s">
        <v>46</v>
      </c>
      <c r="R137" s="35" t="s">
        <v>35</v>
      </c>
      <c r="S137" s="35"/>
      <c r="T137" s="48" t="s">
        <v>342</v>
      </c>
      <c r="U137" s="35"/>
      <c r="V137" s="35" t="s">
        <v>341</v>
      </c>
      <c r="W137" s="35"/>
      <c r="X137" s="35" t="s">
        <v>45</v>
      </c>
      <c r="Y137" s="34">
        <v>43709</v>
      </c>
    </row>
    <row r="138" spans="1:25" ht="14.25" customHeight="1" x14ac:dyDescent="0.2">
      <c r="C138" s="3" t="str">
        <f>+H138</f>
        <v>MPau</v>
      </c>
      <c r="D138" s="2" t="str">
        <f>+I138</f>
        <v>318</v>
      </c>
      <c r="E138" s="1" t="s">
        <v>325</v>
      </c>
      <c r="F138" s="1" t="s">
        <v>9</v>
      </c>
      <c r="G138" s="14">
        <f>VALUE(IF(ISERROR(SEARCH("[^0-9]",I138)),I138,LEFT(I138,SEARCH("[^0-9]",I138)-1)))</f>
        <v>318</v>
      </c>
      <c r="H138" s="16" t="s">
        <v>324</v>
      </c>
      <c r="I138" s="16" t="s">
        <v>340</v>
      </c>
      <c r="J138" s="16"/>
      <c r="K138" s="24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 t="s">
        <v>317</v>
      </c>
      <c r="W138" s="16"/>
      <c r="X138" s="16" t="s">
        <v>316</v>
      </c>
      <c r="Y138" s="15">
        <v>37093.906226851846</v>
      </c>
    </row>
    <row r="139" spans="1:25" ht="14.25" customHeight="1" x14ac:dyDescent="0.2">
      <c r="A139">
        <v>8</v>
      </c>
      <c r="B139" s="4" t="s">
        <v>30</v>
      </c>
      <c r="C139" s="3" t="str">
        <f>+H139</f>
        <v>MPau</v>
      </c>
      <c r="D139" s="2" t="str">
        <f>+I139</f>
        <v>553</v>
      </c>
      <c r="E139" s="1" t="s">
        <v>325</v>
      </c>
      <c r="F139" s="1" t="s">
        <v>9</v>
      </c>
      <c r="G139" s="14">
        <v>553</v>
      </c>
      <c r="H139" s="16" t="s">
        <v>324</v>
      </c>
      <c r="I139" s="16" t="s">
        <v>339</v>
      </c>
      <c r="J139" s="16">
        <v>1</v>
      </c>
      <c r="K139" s="16" t="s">
        <v>338</v>
      </c>
      <c r="L139" s="16"/>
      <c r="M139" s="17" t="s">
        <v>321</v>
      </c>
      <c r="N139" s="17" t="s">
        <v>320</v>
      </c>
      <c r="O139" s="16">
        <v>1047</v>
      </c>
      <c r="P139" s="16">
        <v>1.9999999999999999E+99</v>
      </c>
      <c r="Q139" s="16" t="s">
        <v>333</v>
      </c>
      <c r="R139" s="16"/>
      <c r="S139" s="16"/>
      <c r="T139" s="16" t="s">
        <v>93</v>
      </c>
      <c r="U139" s="16"/>
      <c r="V139" s="16" t="s">
        <v>317</v>
      </c>
      <c r="W139" s="16"/>
      <c r="X139" s="16" t="s">
        <v>316</v>
      </c>
      <c r="Y139" s="15">
        <v>37803.911805555559</v>
      </c>
    </row>
    <row r="140" spans="1:25" ht="14.25" customHeight="1" x14ac:dyDescent="0.2">
      <c r="A140" s="3">
        <v>7</v>
      </c>
      <c r="B140" s="4" t="s">
        <v>30</v>
      </c>
      <c r="C140" s="3" t="str">
        <f>+H140</f>
        <v>MPau</v>
      </c>
      <c r="D140" s="2" t="str">
        <f>+I140</f>
        <v>554</v>
      </c>
      <c r="E140" s="1" t="s">
        <v>325</v>
      </c>
      <c r="F140" s="1" t="s">
        <v>9</v>
      </c>
      <c r="G140" s="14">
        <v>554</v>
      </c>
      <c r="H140" s="16" t="s">
        <v>324</v>
      </c>
      <c r="I140" s="16" t="s">
        <v>337</v>
      </c>
      <c r="J140" s="16">
        <v>1</v>
      </c>
      <c r="K140" s="16" t="s">
        <v>336</v>
      </c>
      <c r="L140" s="16"/>
      <c r="M140" s="27" t="s">
        <v>321</v>
      </c>
      <c r="N140" s="27" t="s">
        <v>320</v>
      </c>
      <c r="O140" s="16">
        <v>1047</v>
      </c>
      <c r="P140" s="16" t="s">
        <v>333</v>
      </c>
      <c r="Q140" s="16" t="s">
        <v>333</v>
      </c>
      <c r="R140" s="16"/>
      <c r="S140" s="16"/>
      <c r="T140" s="16" t="s">
        <v>93</v>
      </c>
      <c r="U140" s="16"/>
      <c r="V140" s="16" t="s">
        <v>317</v>
      </c>
      <c r="W140" s="16"/>
      <c r="X140" s="16" t="s">
        <v>316</v>
      </c>
      <c r="Y140" s="15">
        <v>37803.903819444444</v>
      </c>
    </row>
    <row r="141" spans="1:25" ht="14.25" customHeight="1" x14ac:dyDescent="0.2">
      <c r="A141" s="3">
        <v>6</v>
      </c>
      <c r="B141" s="4" t="s">
        <v>30</v>
      </c>
      <c r="C141" s="3" t="str">
        <f>+H141</f>
        <v>MPau</v>
      </c>
      <c r="D141" s="2" t="str">
        <f>+I141</f>
        <v>555</v>
      </c>
      <c r="E141" s="1" t="s">
        <v>325</v>
      </c>
      <c r="F141" s="1" t="s">
        <v>9</v>
      </c>
      <c r="G141" s="14">
        <v>555</v>
      </c>
      <c r="H141" s="16" t="s">
        <v>324</v>
      </c>
      <c r="I141" s="16" t="s">
        <v>335</v>
      </c>
      <c r="J141" s="16">
        <v>1</v>
      </c>
      <c r="K141" s="16" t="s">
        <v>334</v>
      </c>
      <c r="L141" s="16"/>
      <c r="M141" s="27" t="s">
        <v>321</v>
      </c>
      <c r="N141" s="27" t="s">
        <v>320</v>
      </c>
      <c r="O141" s="16">
        <v>1047</v>
      </c>
      <c r="P141" s="16" t="s">
        <v>333</v>
      </c>
      <c r="Q141" s="17" t="s">
        <v>332</v>
      </c>
      <c r="R141" s="16"/>
      <c r="S141" s="16"/>
      <c r="T141" s="16" t="s">
        <v>93</v>
      </c>
      <c r="U141" s="16"/>
      <c r="V141" s="16" t="s">
        <v>317</v>
      </c>
      <c r="W141" s="16"/>
      <c r="X141" s="16" t="s">
        <v>316</v>
      </c>
      <c r="Y141" s="15">
        <v>37803.904652777775</v>
      </c>
    </row>
    <row r="142" spans="1:25" ht="14.25" customHeight="1" x14ac:dyDescent="0.2">
      <c r="A142" s="3"/>
      <c r="C142" s="3" t="str">
        <f>+H142</f>
        <v>MPau</v>
      </c>
      <c r="D142" s="2" t="str">
        <f>+I142</f>
        <v>556</v>
      </c>
      <c r="E142" s="1" t="s">
        <v>325</v>
      </c>
      <c r="F142" s="1" t="s">
        <v>9</v>
      </c>
      <c r="G142" s="14">
        <v>556</v>
      </c>
      <c r="H142" s="16" t="s">
        <v>324</v>
      </c>
      <c r="I142" s="16" t="s">
        <v>331</v>
      </c>
      <c r="J142" s="16">
        <v>1</v>
      </c>
      <c r="K142" s="16" t="s">
        <v>330</v>
      </c>
      <c r="L142" s="16"/>
      <c r="M142" s="27"/>
      <c r="N142" s="27"/>
      <c r="O142" s="16">
        <v>1100</v>
      </c>
      <c r="P142" s="16">
        <v>1.9999999999999999E+99</v>
      </c>
      <c r="Q142" s="16" t="s">
        <v>319</v>
      </c>
      <c r="R142" s="16"/>
      <c r="S142" s="16"/>
      <c r="T142" s="16" t="s">
        <v>93</v>
      </c>
      <c r="U142" s="16"/>
      <c r="V142" s="16" t="s">
        <v>317</v>
      </c>
      <c r="W142" s="16"/>
      <c r="X142" s="16" t="s">
        <v>316</v>
      </c>
      <c r="Y142" s="15">
        <v>37833.92759259259</v>
      </c>
    </row>
    <row r="143" spans="1:25" ht="14.25" customHeight="1" x14ac:dyDescent="0.2">
      <c r="A143" s="3">
        <v>5</v>
      </c>
      <c r="B143" s="4" t="s">
        <v>30</v>
      </c>
      <c r="C143" s="3" t="str">
        <f>+H143</f>
        <v>MPau</v>
      </c>
      <c r="D143" s="2" t="str">
        <f>+I143</f>
        <v>558</v>
      </c>
      <c r="E143" s="1" t="s">
        <v>325</v>
      </c>
      <c r="F143" s="1" t="s">
        <v>9</v>
      </c>
      <c r="G143" s="14">
        <v>558</v>
      </c>
      <c r="H143" s="16" t="s">
        <v>324</v>
      </c>
      <c r="I143" s="16" t="s">
        <v>329</v>
      </c>
      <c r="J143" s="16">
        <v>1</v>
      </c>
      <c r="K143" s="16" t="s">
        <v>328</v>
      </c>
      <c r="L143" s="16"/>
      <c r="M143" s="27" t="s">
        <v>321</v>
      </c>
      <c r="N143" s="27" t="s">
        <v>320</v>
      </c>
      <c r="O143" s="16">
        <v>1047</v>
      </c>
      <c r="P143" s="16">
        <v>1.9999999999999999E+99</v>
      </c>
      <c r="Q143" s="16" t="s">
        <v>319</v>
      </c>
      <c r="R143" s="16"/>
      <c r="S143" s="16"/>
      <c r="T143" s="16" t="s">
        <v>318</v>
      </c>
      <c r="U143" s="16"/>
      <c r="V143" s="16" t="s">
        <v>317</v>
      </c>
      <c r="W143" s="16"/>
      <c r="X143" s="16" t="s">
        <v>316</v>
      </c>
      <c r="Y143" s="15">
        <v>37831.790208333332</v>
      </c>
    </row>
    <row r="144" spans="1:25" ht="14.25" customHeight="1" x14ac:dyDescent="0.2">
      <c r="A144" s="3">
        <v>4</v>
      </c>
      <c r="B144" s="4" t="s">
        <v>30</v>
      </c>
      <c r="C144" s="3" t="str">
        <f>+H144</f>
        <v>MPau</v>
      </c>
      <c r="D144" s="2" t="str">
        <f>+I144</f>
        <v>559</v>
      </c>
      <c r="E144" s="1" t="s">
        <v>325</v>
      </c>
      <c r="F144" s="1" t="s">
        <v>9</v>
      </c>
      <c r="G144" s="14">
        <v>559</v>
      </c>
      <c r="H144" s="16" t="s">
        <v>324</v>
      </c>
      <c r="I144" s="16" t="s">
        <v>327</v>
      </c>
      <c r="J144" s="16">
        <v>1</v>
      </c>
      <c r="K144" s="16" t="s">
        <v>326</v>
      </c>
      <c r="L144" s="16"/>
      <c r="M144" s="27" t="s">
        <v>321</v>
      </c>
      <c r="N144" s="27" t="s">
        <v>320</v>
      </c>
      <c r="O144" s="16">
        <v>1047</v>
      </c>
      <c r="P144" s="16" t="s">
        <v>319</v>
      </c>
      <c r="Q144" s="16" t="s">
        <v>319</v>
      </c>
      <c r="R144" s="16"/>
      <c r="S144" s="16"/>
      <c r="T144" s="16" t="s">
        <v>318</v>
      </c>
      <c r="U144" s="16"/>
      <c r="V144" s="16" t="s">
        <v>317</v>
      </c>
      <c r="W144" s="16"/>
      <c r="X144" s="16" t="s">
        <v>316</v>
      </c>
      <c r="Y144" s="15">
        <v>37831.791018518539</v>
      </c>
    </row>
    <row r="145" spans="1:25" ht="14.25" customHeight="1" x14ac:dyDescent="0.2">
      <c r="A145" s="3">
        <v>3</v>
      </c>
      <c r="B145" s="4" t="s">
        <v>30</v>
      </c>
      <c r="C145" s="3" t="str">
        <f>+H145</f>
        <v>MPau</v>
      </c>
      <c r="D145" s="2" t="str">
        <f>+I145</f>
        <v>560</v>
      </c>
      <c r="E145" s="1" t="s">
        <v>325</v>
      </c>
      <c r="F145" s="1" t="s">
        <v>9</v>
      </c>
      <c r="G145" s="14">
        <v>560</v>
      </c>
      <c r="H145" s="16" t="s">
        <v>324</v>
      </c>
      <c r="I145" s="16" t="s">
        <v>323</v>
      </c>
      <c r="J145" s="16">
        <v>1</v>
      </c>
      <c r="K145" s="16" t="s">
        <v>322</v>
      </c>
      <c r="L145" s="16"/>
      <c r="M145" s="27" t="s">
        <v>321</v>
      </c>
      <c r="N145" s="27" t="s">
        <v>320</v>
      </c>
      <c r="O145" s="16">
        <v>1047</v>
      </c>
      <c r="P145" s="16" t="s">
        <v>319</v>
      </c>
      <c r="Q145" s="16">
        <v>1.9999999999999999E+99</v>
      </c>
      <c r="R145" s="16"/>
      <c r="S145" s="16"/>
      <c r="T145" s="16" t="s">
        <v>318</v>
      </c>
      <c r="U145" s="16"/>
      <c r="V145" s="16" t="s">
        <v>317</v>
      </c>
      <c r="W145" s="16"/>
      <c r="X145" s="16" t="s">
        <v>316</v>
      </c>
      <c r="Y145" s="15">
        <v>37831.792037037034</v>
      </c>
    </row>
    <row r="146" spans="1:25" ht="14.25" customHeight="1" x14ac:dyDescent="0.2">
      <c r="A146" s="3"/>
      <c r="C146" s="3" t="str">
        <f>+H146</f>
        <v>Mwol</v>
      </c>
      <c r="D146" s="2">
        <f>+I146</f>
        <v>6879</v>
      </c>
      <c r="E146" s="1" t="s">
        <v>314</v>
      </c>
      <c r="F146" s="39"/>
      <c r="G146" s="14"/>
      <c r="H146" s="47" t="s">
        <v>315</v>
      </c>
      <c r="I146" s="16">
        <v>6879</v>
      </c>
      <c r="J146" s="16"/>
      <c r="K146" s="16"/>
      <c r="L146" s="16"/>
      <c r="M146" s="17"/>
      <c r="N146" s="17"/>
      <c r="O146" s="16"/>
      <c r="P146" s="28"/>
      <c r="Q146" s="16"/>
      <c r="R146" s="16"/>
      <c r="S146" s="16"/>
      <c r="T146" s="16"/>
      <c r="U146" s="16"/>
      <c r="V146" s="16"/>
      <c r="W146" s="6"/>
      <c r="X146" s="6"/>
      <c r="Y146" s="5"/>
    </row>
    <row r="147" spans="1:25" ht="14.25" x14ac:dyDescent="0.2">
      <c r="A147" s="3"/>
      <c r="C147" s="3" t="str">
        <f>+H147</f>
        <v>MWol</v>
      </c>
      <c r="D147" s="2">
        <f>+I147</f>
        <v>6880</v>
      </c>
      <c r="E147" s="1" t="s">
        <v>314</v>
      </c>
      <c r="F147" s="39"/>
      <c r="G147" s="14"/>
      <c r="H147" s="47" t="s">
        <v>313</v>
      </c>
      <c r="I147" s="16">
        <v>6880</v>
      </c>
      <c r="J147" s="16"/>
      <c r="K147" s="16"/>
      <c r="L147" s="16"/>
      <c r="M147" s="16"/>
      <c r="N147" s="17"/>
      <c r="O147" s="17"/>
      <c r="P147" s="16"/>
      <c r="Q147" s="16"/>
      <c r="R147" s="16"/>
      <c r="S147" s="16"/>
      <c r="T147" s="16"/>
      <c r="U147" s="16"/>
      <c r="V147" s="16"/>
      <c r="W147" s="6"/>
      <c r="X147" s="6"/>
      <c r="Y147" s="5"/>
    </row>
    <row r="148" spans="1:25" ht="14.25" customHeight="1" x14ac:dyDescent="0.2">
      <c r="A148" s="3">
        <v>15</v>
      </c>
      <c r="B148" s="4" t="s">
        <v>42</v>
      </c>
      <c r="C148" s="3" t="str">
        <f>+H148</f>
        <v>MFlo</v>
      </c>
      <c r="D148" s="2" t="str">
        <f>+I148</f>
        <v>2234</v>
      </c>
      <c r="E148" s="1" t="s">
        <v>300</v>
      </c>
      <c r="F148" t="s">
        <v>9</v>
      </c>
      <c r="G148" s="14">
        <f>VALUE(IF(ISERROR(SEARCH("[^0-9]",I148)),I148,LEFT(I148,SEARCH("[^0-9]",I148)-1)))</f>
        <v>2234</v>
      </c>
      <c r="H148" s="16" t="s">
        <v>1</v>
      </c>
      <c r="I148" s="16" t="s">
        <v>312</v>
      </c>
      <c r="J148" s="16">
        <v>2</v>
      </c>
      <c r="K148" s="16" t="s">
        <v>311</v>
      </c>
      <c r="L148" s="16"/>
      <c r="M148" s="17" t="s">
        <v>310</v>
      </c>
      <c r="N148" s="17" t="s">
        <v>309</v>
      </c>
      <c r="O148" s="16">
        <v>2900</v>
      </c>
      <c r="P148" s="16" t="s">
        <v>36</v>
      </c>
      <c r="Q148" s="16" t="s">
        <v>36</v>
      </c>
      <c r="R148" s="16"/>
      <c r="S148" s="16"/>
      <c r="T148" s="46" t="s">
        <v>308</v>
      </c>
      <c r="U148" s="46"/>
      <c r="V148" s="16" t="s">
        <v>300</v>
      </c>
      <c r="W148" s="16"/>
      <c r="X148" s="16" t="s">
        <v>307</v>
      </c>
      <c r="Y148" s="15">
        <v>41456.948680555557</v>
      </c>
    </row>
    <row r="149" spans="1:25" ht="14.45" customHeight="1" x14ac:dyDescent="0.2">
      <c r="C149" s="3" t="str">
        <f>+H149</f>
        <v>MFlo</v>
      </c>
      <c r="D149" s="2" t="str">
        <f>+I149</f>
        <v>2980</v>
      </c>
      <c r="E149" s="1" t="s">
        <v>300</v>
      </c>
      <c r="F149" t="s">
        <v>9</v>
      </c>
      <c r="G149" s="14">
        <f>VALUE(IF(ISERROR(SEARCH("[^0-9]",I149)),I149,LEFT(I149,SEARCH("[^0-9]",I149)-1)))</f>
        <v>2980</v>
      </c>
      <c r="H149" s="16" t="s">
        <v>1</v>
      </c>
      <c r="I149" s="16" t="s">
        <v>306</v>
      </c>
      <c r="J149" s="16">
        <v>1</v>
      </c>
      <c r="K149" s="16" t="s">
        <v>302</v>
      </c>
      <c r="L149" s="16"/>
      <c r="M149" s="17"/>
      <c r="N149" s="17"/>
      <c r="O149" s="16">
        <v>175</v>
      </c>
      <c r="P149" s="16" t="s">
        <v>36</v>
      </c>
      <c r="Q149" s="16" t="s">
        <v>14</v>
      </c>
      <c r="R149" s="16"/>
      <c r="S149" s="16"/>
      <c r="T149" s="16" t="s">
        <v>301</v>
      </c>
      <c r="U149" s="16"/>
      <c r="V149" s="16" t="s">
        <v>300</v>
      </c>
      <c r="W149" s="16"/>
      <c r="X149" s="16" t="s">
        <v>45</v>
      </c>
      <c r="Y149" s="5"/>
    </row>
    <row r="150" spans="1:25" ht="14.45" customHeight="1" x14ac:dyDescent="0.2">
      <c r="C150" s="3" t="str">
        <f>+H150</f>
        <v>MFlo</v>
      </c>
      <c r="D150" s="2" t="str">
        <f>+I150</f>
        <v>2981</v>
      </c>
      <c r="E150" s="1" t="s">
        <v>300</v>
      </c>
      <c r="F150" t="s">
        <v>9</v>
      </c>
      <c r="G150" s="14">
        <f>VALUE(IF(ISERROR(SEARCH("[^0-9]",I150)),I150,LEFT(I150,SEARCH("[^0-9]",I150)-1)))</f>
        <v>2981</v>
      </c>
      <c r="H150" s="16" t="s">
        <v>1</v>
      </c>
      <c r="I150" s="16" t="s">
        <v>305</v>
      </c>
      <c r="J150" s="16">
        <v>1</v>
      </c>
      <c r="K150" s="16" t="s">
        <v>302</v>
      </c>
      <c r="L150" s="16"/>
      <c r="M150" s="17"/>
      <c r="N150" s="17"/>
      <c r="O150" s="16">
        <v>175</v>
      </c>
      <c r="P150" s="16" t="s">
        <v>36</v>
      </c>
      <c r="Q150" s="16" t="s">
        <v>14</v>
      </c>
      <c r="R150" s="16"/>
      <c r="S150" s="16"/>
      <c r="T150" s="16" t="s">
        <v>301</v>
      </c>
      <c r="U150" s="16"/>
      <c r="V150" s="16" t="s">
        <v>300</v>
      </c>
      <c r="W150" s="16"/>
      <c r="X150" s="16" t="s">
        <v>45</v>
      </c>
      <c r="Y150" s="5"/>
    </row>
    <row r="151" spans="1:25" ht="14.45" customHeight="1" x14ac:dyDescent="0.2">
      <c r="C151" s="3" t="str">
        <f>+H151</f>
        <v>MFlo</v>
      </c>
      <c r="D151" s="2" t="str">
        <f>+I151</f>
        <v>2982</v>
      </c>
      <c r="E151" s="1" t="s">
        <v>300</v>
      </c>
      <c r="F151" t="s">
        <v>9</v>
      </c>
      <c r="G151" s="14">
        <f>VALUE(IF(ISERROR(SEARCH("[^0-9]",I151)),I151,LEFT(I151,SEARCH("[^0-9]",I151)-1)))</f>
        <v>2982</v>
      </c>
      <c r="H151" s="16" t="s">
        <v>1</v>
      </c>
      <c r="I151" s="16" t="s">
        <v>304</v>
      </c>
      <c r="J151" s="16">
        <v>1</v>
      </c>
      <c r="K151" s="16" t="s">
        <v>302</v>
      </c>
      <c r="L151" s="16"/>
      <c r="M151" s="17"/>
      <c r="N151" s="17"/>
      <c r="O151" s="16">
        <v>175</v>
      </c>
      <c r="P151" s="16" t="s">
        <v>36</v>
      </c>
      <c r="Q151" s="16" t="s">
        <v>14</v>
      </c>
      <c r="R151" s="16"/>
      <c r="S151" s="16"/>
      <c r="T151" s="16" t="s">
        <v>301</v>
      </c>
      <c r="U151" s="16"/>
      <c r="V151" s="16" t="s">
        <v>300</v>
      </c>
      <c r="W151" s="16"/>
      <c r="X151" s="16" t="s">
        <v>45</v>
      </c>
      <c r="Y151" s="5"/>
    </row>
    <row r="152" spans="1:25" ht="14.45" customHeight="1" x14ac:dyDescent="0.2">
      <c r="C152" s="3" t="str">
        <f>+H152</f>
        <v>MFlo</v>
      </c>
      <c r="D152" s="2" t="str">
        <f>+I152</f>
        <v>2983</v>
      </c>
      <c r="E152" s="1" t="s">
        <v>300</v>
      </c>
      <c r="F152" t="s">
        <v>9</v>
      </c>
      <c r="G152" s="14">
        <f>VALUE(IF(ISERROR(SEARCH("[^0-9]",I152)),I152,LEFT(I152,SEARCH("[^0-9]",I152)-1)))</f>
        <v>2983</v>
      </c>
      <c r="H152" s="16" t="s">
        <v>1</v>
      </c>
      <c r="I152" s="16" t="s">
        <v>303</v>
      </c>
      <c r="J152" s="16">
        <v>1</v>
      </c>
      <c r="K152" s="16" t="s">
        <v>302</v>
      </c>
      <c r="L152" s="16"/>
      <c r="M152" s="17"/>
      <c r="N152" s="17"/>
      <c r="O152" s="16">
        <v>175</v>
      </c>
      <c r="P152" s="16" t="s">
        <v>36</v>
      </c>
      <c r="Q152" s="16" t="s">
        <v>14</v>
      </c>
      <c r="R152" s="16"/>
      <c r="S152" s="16"/>
      <c r="T152" s="16" t="s">
        <v>301</v>
      </c>
      <c r="U152" s="16"/>
      <c r="V152" s="16" t="s">
        <v>300</v>
      </c>
      <c r="W152" s="16"/>
      <c r="X152" s="16" t="s">
        <v>45</v>
      </c>
      <c r="Y152" s="5"/>
    </row>
    <row r="153" spans="1:25" ht="14.25" customHeight="1" x14ac:dyDescent="0.2">
      <c r="A153" s="3"/>
      <c r="C153" s="3" t="str">
        <f>+H153</f>
        <v>MFLo</v>
      </c>
      <c r="D153" s="2">
        <f>+I153</f>
        <v>8950</v>
      </c>
      <c r="E153" s="1" t="s">
        <v>300</v>
      </c>
      <c r="F153" t="s">
        <v>9</v>
      </c>
      <c r="G153" s="8">
        <v>8950</v>
      </c>
      <c r="H153" s="6" t="s">
        <v>299</v>
      </c>
      <c r="I153" s="6">
        <v>8950</v>
      </c>
      <c r="J153" s="6"/>
      <c r="K153" s="6" t="s">
        <v>298</v>
      </c>
      <c r="L153" s="6"/>
      <c r="M153" s="7"/>
      <c r="N153" s="7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5"/>
    </row>
    <row r="154" spans="1:25" ht="14.45" customHeight="1" x14ac:dyDescent="0.2">
      <c r="C154" s="3" t="str">
        <f>+H154</f>
        <v>URas</v>
      </c>
      <c r="D154" s="2" t="str">
        <f>+I154</f>
        <v>4805</v>
      </c>
      <c r="E154" s="1" t="s">
        <v>195</v>
      </c>
      <c r="F154" t="s">
        <v>9</v>
      </c>
      <c r="G154" s="14">
        <v>4805</v>
      </c>
      <c r="H154" s="14" t="s">
        <v>200</v>
      </c>
      <c r="I154" s="14" t="s">
        <v>297</v>
      </c>
      <c r="J154" s="14">
        <v>1</v>
      </c>
      <c r="K154" s="14" t="s">
        <v>296</v>
      </c>
      <c r="L154" s="14"/>
      <c r="M154" s="14" t="s">
        <v>295</v>
      </c>
      <c r="N154" s="14">
        <v>0</v>
      </c>
      <c r="O154" s="16">
        <v>829</v>
      </c>
      <c r="P154" s="16" t="s">
        <v>14</v>
      </c>
      <c r="Q154" s="16" t="s">
        <v>36</v>
      </c>
      <c r="R154" s="16" t="s">
        <v>35</v>
      </c>
      <c r="S154" s="14"/>
      <c r="T154" s="16" t="s">
        <v>294</v>
      </c>
      <c r="U154" s="16" t="s">
        <v>293</v>
      </c>
      <c r="V154" s="16" t="s">
        <v>292</v>
      </c>
      <c r="W154" s="14"/>
      <c r="X154" s="16" t="s">
        <v>12</v>
      </c>
      <c r="Y154" s="18">
        <v>42858</v>
      </c>
    </row>
    <row r="155" spans="1:25" ht="14.45" customHeight="1" x14ac:dyDescent="0.2">
      <c r="A155">
        <v>9</v>
      </c>
      <c r="B155" s="4" t="s">
        <v>30</v>
      </c>
      <c r="C155" s="3" t="str">
        <f>+H155</f>
        <v>ORas</v>
      </c>
      <c r="D155" s="2" t="str">
        <f>+I155</f>
        <v>4826</v>
      </c>
      <c r="E155" s="1" t="s">
        <v>195</v>
      </c>
      <c r="F155" t="s">
        <v>9</v>
      </c>
      <c r="G155" s="14">
        <f>VALUE(IF(ISERROR(SEARCH("[^0-9]",I155)),I155,LEFT(I155,SEARCH("[^0-9]",I155)-1)))</f>
        <v>4826</v>
      </c>
      <c r="H155" s="14" t="s">
        <v>12</v>
      </c>
      <c r="I155" s="14" t="s">
        <v>291</v>
      </c>
      <c r="J155" s="16">
        <v>2</v>
      </c>
      <c r="K155" s="14"/>
      <c r="L155" s="14"/>
      <c r="M155" s="14">
        <v>3489</v>
      </c>
      <c r="N155" s="14">
        <v>30</v>
      </c>
      <c r="O155" s="16">
        <v>1846</v>
      </c>
      <c r="P155" s="28" t="s">
        <v>209</v>
      </c>
      <c r="Q155" s="28" t="s">
        <v>209</v>
      </c>
      <c r="R155" s="16" t="s">
        <v>35</v>
      </c>
      <c r="S155" s="14"/>
      <c r="T155" s="16" t="s">
        <v>290</v>
      </c>
      <c r="U155" s="14"/>
      <c r="V155" s="16" t="s">
        <v>289</v>
      </c>
      <c r="W155" s="14"/>
      <c r="X155" s="16" t="s">
        <v>12</v>
      </c>
      <c r="Y155" s="18">
        <v>43399</v>
      </c>
    </row>
    <row r="156" spans="1:25" ht="14.45" customHeight="1" x14ac:dyDescent="0.2">
      <c r="C156" s="3" t="str">
        <f>+H156</f>
        <v>ORas</v>
      </c>
      <c r="D156" s="2" t="str">
        <f>+I156</f>
        <v>1136</v>
      </c>
      <c r="E156" s="1" t="s">
        <v>195</v>
      </c>
      <c r="F156" t="s">
        <v>9</v>
      </c>
      <c r="G156" s="14">
        <f>VALUE(IF(ISERROR(SEARCH("[^0-9]",I156)),I156,LEFT(I156,SEARCH("[^0-9]",I156)-1)))</f>
        <v>1136</v>
      </c>
      <c r="H156" s="16" t="s">
        <v>12</v>
      </c>
      <c r="I156" s="16" t="s">
        <v>288</v>
      </c>
      <c r="J156" s="16">
        <v>3</v>
      </c>
      <c r="K156" s="16" t="s">
        <v>287</v>
      </c>
      <c r="L156" s="16"/>
      <c r="M156" s="17"/>
      <c r="N156" s="17">
        <v>0</v>
      </c>
      <c r="O156" s="16">
        <v>2772</v>
      </c>
      <c r="P156" s="16" t="s">
        <v>36</v>
      </c>
      <c r="Q156" s="16" t="s">
        <v>36</v>
      </c>
      <c r="R156" s="16" t="s">
        <v>35</v>
      </c>
      <c r="S156" s="16"/>
      <c r="T156" s="16" t="s">
        <v>252</v>
      </c>
      <c r="U156" s="16"/>
      <c r="V156" s="16" t="s">
        <v>195</v>
      </c>
      <c r="W156" s="16"/>
      <c r="X156" s="16" t="s">
        <v>12</v>
      </c>
      <c r="Y156" s="15">
        <v>42068</v>
      </c>
    </row>
    <row r="157" spans="1:25" ht="14.45" customHeight="1" x14ac:dyDescent="0.2">
      <c r="C157" s="3" t="str">
        <f>+H157</f>
        <v>ORas</v>
      </c>
      <c r="D157" s="2" t="str">
        <f>+I157</f>
        <v>1138</v>
      </c>
      <c r="E157" s="1" t="s">
        <v>195</v>
      </c>
      <c r="F157" t="s">
        <v>9</v>
      </c>
      <c r="G157" s="14">
        <f>VALUE(IF(ISERROR(SEARCH("[^0-9]",I157)),I157,LEFT(I157,SEARCH("[^0-9]",I157)-1)))</f>
        <v>1138</v>
      </c>
      <c r="H157" s="16" t="s">
        <v>12</v>
      </c>
      <c r="I157" s="16" t="s">
        <v>286</v>
      </c>
      <c r="J157" s="16">
        <v>1</v>
      </c>
      <c r="K157" s="16" t="s">
        <v>285</v>
      </c>
      <c r="L157" s="16"/>
      <c r="M157" s="17">
        <v>1060</v>
      </c>
      <c r="N157" s="17">
        <v>45</v>
      </c>
      <c r="O157" s="16">
        <f>ROUND(2*PI()*M157*N157/360,0)</f>
        <v>833</v>
      </c>
      <c r="P157" s="16" t="s">
        <v>281</v>
      </c>
      <c r="Q157" s="16" t="s">
        <v>282</v>
      </c>
      <c r="R157" s="16" t="s">
        <v>35</v>
      </c>
      <c r="S157" s="16"/>
      <c r="T157" s="16" t="s">
        <v>280</v>
      </c>
      <c r="U157" s="16">
        <v>1139</v>
      </c>
      <c r="V157" s="16" t="s">
        <v>195</v>
      </c>
      <c r="W157" s="16"/>
      <c r="X157" s="16" t="s">
        <v>12</v>
      </c>
      <c r="Y157" s="15">
        <v>42068</v>
      </c>
    </row>
    <row r="158" spans="1:25" ht="14.45" customHeight="1" x14ac:dyDescent="0.2">
      <c r="C158" s="3" t="str">
        <f>+H158</f>
        <v>ORas</v>
      </c>
      <c r="D158" s="2" t="str">
        <f>+I158</f>
        <v>1139</v>
      </c>
      <c r="E158" s="1" t="s">
        <v>195</v>
      </c>
      <c r="F158" t="s">
        <v>9</v>
      </c>
      <c r="G158" s="14">
        <f>VALUE(IF(ISERROR(SEARCH("[^0-9]",I158)),I158,LEFT(I158,SEARCH("[^0-9]",I158)-1)))</f>
        <v>1139</v>
      </c>
      <c r="H158" s="16" t="s">
        <v>12</v>
      </c>
      <c r="I158" s="16" t="s">
        <v>284</v>
      </c>
      <c r="J158" s="16">
        <v>1</v>
      </c>
      <c r="K158" s="16" t="s">
        <v>283</v>
      </c>
      <c r="L158" s="16"/>
      <c r="M158" s="17">
        <v>1060</v>
      </c>
      <c r="N158" s="17">
        <v>45</v>
      </c>
      <c r="O158" s="16">
        <f>ROUND(2*PI()*M158*N158/360,0)</f>
        <v>833</v>
      </c>
      <c r="P158" s="16" t="s">
        <v>282</v>
      </c>
      <c r="Q158" s="16" t="s">
        <v>281</v>
      </c>
      <c r="R158" s="16" t="s">
        <v>35</v>
      </c>
      <c r="S158" s="16"/>
      <c r="T158" s="16" t="s">
        <v>280</v>
      </c>
      <c r="U158" s="16">
        <v>1138</v>
      </c>
      <c r="V158" s="16" t="s">
        <v>195</v>
      </c>
      <c r="W158" s="16"/>
      <c r="X158" s="16" t="s">
        <v>12</v>
      </c>
      <c r="Y158" s="15">
        <v>42068</v>
      </c>
    </row>
    <row r="159" spans="1:25" ht="14.25" customHeight="1" x14ac:dyDescent="0.2">
      <c r="A159">
        <v>17</v>
      </c>
      <c r="B159" s="4" t="s">
        <v>42</v>
      </c>
      <c r="C159" s="3" t="str">
        <f>+H159</f>
        <v>ORas</v>
      </c>
      <c r="D159" s="2" t="str">
        <f>+I159</f>
        <v>1708</v>
      </c>
      <c r="E159" s="1" t="s">
        <v>195</v>
      </c>
      <c r="F159" t="s">
        <v>9</v>
      </c>
      <c r="G159" s="14">
        <f>VALUE(IF(ISERROR(SEARCH("[^0-9]",I159)),I159,LEFT(I159,SEARCH("[^0-9]",I159)-1)))</f>
        <v>1708</v>
      </c>
      <c r="H159" s="16" t="s">
        <v>12</v>
      </c>
      <c r="I159" s="16" t="s">
        <v>279</v>
      </c>
      <c r="J159" s="16">
        <v>1</v>
      </c>
      <c r="K159" s="16" t="s">
        <v>278</v>
      </c>
      <c r="L159" s="16"/>
      <c r="M159" s="17">
        <v>1000</v>
      </c>
      <c r="N159" s="17">
        <v>45</v>
      </c>
      <c r="O159" s="16">
        <v>785</v>
      </c>
      <c r="P159" s="16" t="s">
        <v>36</v>
      </c>
      <c r="Q159" s="16" t="s">
        <v>14</v>
      </c>
      <c r="R159" s="16" t="s">
        <v>35</v>
      </c>
      <c r="S159" s="16"/>
      <c r="T159" s="16" t="s">
        <v>275</v>
      </c>
      <c r="U159" s="16">
        <v>1709</v>
      </c>
      <c r="V159" s="16" t="s">
        <v>195</v>
      </c>
      <c r="W159" s="16"/>
      <c r="X159" s="16" t="s">
        <v>12</v>
      </c>
      <c r="Y159" s="15">
        <v>42068</v>
      </c>
    </row>
    <row r="160" spans="1:25" ht="14.25" customHeight="1" x14ac:dyDescent="0.2">
      <c r="A160">
        <v>16</v>
      </c>
      <c r="B160" s="4" t="s">
        <v>42</v>
      </c>
      <c r="C160" s="3" t="str">
        <f>+H160</f>
        <v>ORas</v>
      </c>
      <c r="D160" s="2" t="str">
        <f>+I160</f>
        <v>1709</v>
      </c>
      <c r="E160" s="1" t="s">
        <v>195</v>
      </c>
      <c r="F160" t="s">
        <v>9</v>
      </c>
      <c r="G160" s="14">
        <f>VALUE(IF(ISERROR(SEARCH("[^0-9]",I160)),I160,LEFT(I160,SEARCH("[^0-9]",I160)-1)))</f>
        <v>1709</v>
      </c>
      <c r="H160" s="12" t="s">
        <v>12</v>
      </c>
      <c r="I160" s="12" t="s">
        <v>277</v>
      </c>
      <c r="J160" s="12">
        <v>1</v>
      </c>
      <c r="K160" s="12" t="s">
        <v>276</v>
      </c>
      <c r="L160" s="12"/>
      <c r="M160" s="41">
        <v>1000</v>
      </c>
      <c r="N160" s="41">
        <v>45</v>
      </c>
      <c r="O160" s="12">
        <v>785</v>
      </c>
      <c r="P160" s="12" t="s">
        <v>14</v>
      </c>
      <c r="Q160" s="12" t="s">
        <v>36</v>
      </c>
      <c r="R160" s="12" t="s">
        <v>35</v>
      </c>
      <c r="S160" s="12"/>
      <c r="T160" s="12" t="s">
        <v>275</v>
      </c>
      <c r="U160" s="12">
        <v>1708</v>
      </c>
      <c r="V160" s="12" t="s">
        <v>195</v>
      </c>
      <c r="W160" s="12"/>
      <c r="X160" s="12" t="s">
        <v>12</v>
      </c>
      <c r="Y160" s="40">
        <v>42068</v>
      </c>
    </row>
    <row r="161" spans="1:25" ht="14.25" x14ac:dyDescent="0.2">
      <c r="C161" s="3" t="str">
        <f>+H161</f>
        <v>ORas</v>
      </c>
      <c r="D161" s="2" t="str">
        <f>+I161</f>
        <v>1726</v>
      </c>
      <c r="E161" s="1" t="s">
        <v>195</v>
      </c>
      <c r="F161" t="s">
        <v>9</v>
      </c>
      <c r="G161" s="14">
        <f>VALUE(IF(ISERROR(SEARCH("[^0-9]",I161)),I161,LEFT(I161,SEARCH("[^0-9]",I161)-1)))</f>
        <v>1726</v>
      </c>
      <c r="H161" s="12" t="s">
        <v>12</v>
      </c>
      <c r="I161" s="12" t="s">
        <v>274</v>
      </c>
      <c r="J161" s="12">
        <v>2</v>
      </c>
      <c r="K161" s="42" t="s">
        <v>273</v>
      </c>
      <c r="L161" s="12" t="s">
        <v>272</v>
      </c>
      <c r="M161" s="41"/>
      <c r="N161" s="41">
        <v>0</v>
      </c>
      <c r="O161" s="12">
        <v>1430</v>
      </c>
      <c r="P161" s="12" t="s">
        <v>36</v>
      </c>
      <c r="Q161" s="12" t="s">
        <v>36</v>
      </c>
      <c r="R161" s="12" t="s">
        <v>35</v>
      </c>
      <c r="S161" s="12"/>
      <c r="T161" s="12" t="s">
        <v>271</v>
      </c>
      <c r="U161" s="12"/>
      <c r="V161" s="12" t="s">
        <v>195</v>
      </c>
      <c r="W161" s="12"/>
      <c r="X161" s="12" t="s">
        <v>12</v>
      </c>
      <c r="Y161" s="40">
        <v>42068</v>
      </c>
    </row>
    <row r="162" spans="1:25" ht="14.25" customHeight="1" x14ac:dyDescent="0.2">
      <c r="A162" s="3">
        <v>36</v>
      </c>
      <c r="B162" s="4" t="s">
        <v>30</v>
      </c>
      <c r="C162" s="3" t="str">
        <f>+H162</f>
        <v>ORas</v>
      </c>
      <c r="D162" s="2" t="str">
        <f>+I162</f>
        <v>1735</v>
      </c>
      <c r="E162" s="1" t="s">
        <v>195</v>
      </c>
      <c r="F162" t="s">
        <v>9</v>
      </c>
      <c r="G162" s="14">
        <f>VALUE(IF(ISERROR(SEARCH("[^0-9]",I162)),I162,LEFT(I162,SEARCH("[^0-9]",I162)-1)))</f>
        <v>1735</v>
      </c>
      <c r="H162" s="12" t="s">
        <v>12</v>
      </c>
      <c r="I162" s="12" t="s">
        <v>270</v>
      </c>
      <c r="J162" s="12">
        <v>7</v>
      </c>
      <c r="K162" s="12" t="s">
        <v>203</v>
      </c>
      <c r="L162" s="12" t="s">
        <v>202</v>
      </c>
      <c r="M162" s="41"/>
      <c r="N162" s="41">
        <v>16</v>
      </c>
      <c r="O162" s="12">
        <v>6700</v>
      </c>
      <c r="P162" s="12" t="s">
        <v>36</v>
      </c>
      <c r="Q162" s="12" t="s">
        <v>36</v>
      </c>
      <c r="R162" s="12" t="s">
        <v>35</v>
      </c>
      <c r="S162" s="12"/>
      <c r="T162" s="12" t="s">
        <v>201</v>
      </c>
      <c r="U162" s="12" t="s">
        <v>205</v>
      </c>
      <c r="V162" s="12" t="s">
        <v>195</v>
      </c>
      <c r="W162" s="12"/>
      <c r="X162" s="12" t="s">
        <v>12</v>
      </c>
      <c r="Y162" s="40">
        <v>42068</v>
      </c>
    </row>
    <row r="163" spans="1:25" ht="14.25" customHeight="1" x14ac:dyDescent="0.2">
      <c r="C163" s="3" t="str">
        <f>+H163</f>
        <v>ORas</v>
      </c>
      <c r="D163" s="2" t="str">
        <f>+I163</f>
        <v>1736</v>
      </c>
      <c r="E163" s="1" t="s">
        <v>195</v>
      </c>
      <c r="F163" t="s">
        <v>9</v>
      </c>
      <c r="G163" s="14">
        <f>VALUE(IF(ISERROR(SEARCH("[^0-9]",I163)),I163,LEFT(I163,SEARCH("[^0-9]",I163)-1)))</f>
        <v>1736</v>
      </c>
      <c r="H163" s="12" t="s">
        <v>12</v>
      </c>
      <c r="I163" s="12" t="s">
        <v>269</v>
      </c>
      <c r="J163" s="12">
        <v>1</v>
      </c>
      <c r="K163" s="12" t="s">
        <v>268</v>
      </c>
      <c r="L163" s="12"/>
      <c r="M163" s="41"/>
      <c r="N163" s="41" t="s">
        <v>66</v>
      </c>
      <c r="O163" s="12">
        <v>300</v>
      </c>
      <c r="P163" s="12" t="s">
        <v>14</v>
      </c>
      <c r="Q163" s="12" t="s">
        <v>14</v>
      </c>
      <c r="R163" s="12" t="s">
        <v>35</v>
      </c>
      <c r="S163" s="12"/>
      <c r="T163" s="12" t="s">
        <v>252</v>
      </c>
      <c r="U163" s="12" t="s">
        <v>267</v>
      </c>
      <c r="V163" s="12" t="s">
        <v>195</v>
      </c>
      <c r="W163" s="12"/>
      <c r="X163" s="12" t="s">
        <v>12</v>
      </c>
      <c r="Y163" s="40">
        <v>42068</v>
      </c>
    </row>
    <row r="164" spans="1:25" ht="14.25" customHeight="1" x14ac:dyDescent="0.2">
      <c r="C164" s="3" t="str">
        <f>+H164</f>
        <v>ORas</v>
      </c>
      <c r="D164" s="2" t="str">
        <f>+I164</f>
        <v>1737</v>
      </c>
      <c r="E164" s="1" t="s">
        <v>195</v>
      </c>
      <c r="F164" t="s">
        <v>9</v>
      </c>
      <c r="G164" s="14">
        <f>VALUE(IF(ISERROR(SEARCH("[^0-9]",I164)),I164,LEFT(I164,SEARCH("[^0-9]",I164)-1)))</f>
        <v>1737</v>
      </c>
      <c r="H164" s="12" t="s">
        <v>12</v>
      </c>
      <c r="I164" s="12" t="s">
        <v>266</v>
      </c>
      <c r="J164" s="12">
        <v>1</v>
      </c>
      <c r="K164" s="12" t="s">
        <v>265</v>
      </c>
      <c r="L164" s="12"/>
      <c r="M164" s="41"/>
      <c r="N164" s="41" t="s">
        <v>66</v>
      </c>
      <c r="O164" s="12">
        <v>300</v>
      </c>
      <c r="P164" s="12" t="s">
        <v>36</v>
      </c>
      <c r="Q164" s="12" t="s">
        <v>36</v>
      </c>
      <c r="R164" s="12" t="s">
        <v>35</v>
      </c>
      <c r="S164" s="12"/>
      <c r="T164" s="12" t="s">
        <v>252</v>
      </c>
      <c r="U164" s="12" t="s">
        <v>264</v>
      </c>
      <c r="V164" s="12" t="s">
        <v>195</v>
      </c>
      <c r="W164" s="12"/>
      <c r="X164" s="12" t="s">
        <v>12</v>
      </c>
      <c r="Y164" s="40">
        <v>42068</v>
      </c>
    </row>
    <row r="165" spans="1:25" ht="14.25" x14ac:dyDescent="0.2">
      <c r="C165" s="3" t="str">
        <f>+H165</f>
        <v>ORas</v>
      </c>
      <c r="D165" s="2" t="str">
        <f>+I165</f>
        <v>1741</v>
      </c>
      <c r="E165" s="1" t="s">
        <v>195</v>
      </c>
      <c r="F165" t="s">
        <v>9</v>
      </c>
      <c r="G165" s="14">
        <f>VALUE(IF(ISERROR(SEARCH("[^0-9]",I165)),I165,LEFT(I165,SEARCH("[^0-9]",I165)-1)))</f>
        <v>1741</v>
      </c>
      <c r="H165" s="12" t="s">
        <v>12</v>
      </c>
      <c r="I165" s="12" t="s">
        <v>263</v>
      </c>
      <c r="J165" s="12">
        <v>1</v>
      </c>
      <c r="K165" s="12" t="s">
        <v>262</v>
      </c>
      <c r="L165" s="12"/>
      <c r="M165" s="41">
        <v>5680</v>
      </c>
      <c r="N165" s="41">
        <v>8</v>
      </c>
      <c r="O165" s="12">
        <v>786</v>
      </c>
      <c r="P165" s="12" t="s">
        <v>36</v>
      </c>
      <c r="Q165" s="12" t="s">
        <v>36</v>
      </c>
      <c r="R165" s="12" t="s">
        <v>35</v>
      </c>
      <c r="S165" s="12"/>
      <c r="T165" s="12" t="s">
        <v>260</v>
      </c>
      <c r="U165" s="12">
        <v>1742</v>
      </c>
      <c r="V165" s="12" t="s">
        <v>195</v>
      </c>
      <c r="W165" s="12"/>
      <c r="X165" s="12" t="s">
        <v>12</v>
      </c>
      <c r="Y165" s="40">
        <v>42068</v>
      </c>
    </row>
    <row r="166" spans="1:25" ht="13.9" customHeight="1" x14ac:dyDescent="0.2">
      <c r="A166" s="1">
        <v>32</v>
      </c>
      <c r="B166" s="4" t="s">
        <v>30</v>
      </c>
      <c r="C166" s="3" t="str">
        <f>+H166</f>
        <v>ORas</v>
      </c>
      <c r="D166" s="2" t="str">
        <f>+I166</f>
        <v>1742</v>
      </c>
      <c r="E166" s="1" t="s">
        <v>195</v>
      </c>
      <c r="F166" t="s">
        <v>9</v>
      </c>
      <c r="G166" s="14">
        <f>VALUE(IF(ISERROR(SEARCH("[^0-9]",I166)),I166,LEFT(I166,SEARCH("[^0-9]",I166)-1)))</f>
        <v>1742</v>
      </c>
      <c r="H166" s="12" t="s">
        <v>12</v>
      </c>
      <c r="I166" s="12" t="s">
        <v>261</v>
      </c>
      <c r="J166" s="12">
        <v>1</v>
      </c>
      <c r="K166" s="12"/>
      <c r="L166" s="12"/>
      <c r="M166" s="41">
        <v>5630</v>
      </c>
      <c r="N166" s="41">
        <v>8</v>
      </c>
      <c r="O166" s="12">
        <v>786</v>
      </c>
      <c r="P166" s="12" t="s">
        <v>36</v>
      </c>
      <c r="Q166" s="12" t="s">
        <v>36</v>
      </c>
      <c r="R166" s="12" t="s">
        <v>35</v>
      </c>
      <c r="S166" s="12"/>
      <c r="T166" s="12" t="s">
        <v>260</v>
      </c>
      <c r="U166" s="12">
        <v>1741</v>
      </c>
      <c r="V166" s="12" t="s">
        <v>195</v>
      </c>
      <c r="W166" s="12"/>
      <c r="X166" s="12" t="s">
        <v>12</v>
      </c>
      <c r="Y166" s="40">
        <v>42068</v>
      </c>
    </row>
    <row r="167" spans="1:25" ht="13.9" customHeight="1" x14ac:dyDescent="0.25">
      <c r="C167" s="3" t="str">
        <f>+H167</f>
        <v xml:space="preserve">ORas </v>
      </c>
      <c r="D167" s="2" t="str">
        <f>+I167</f>
        <v>1782</v>
      </c>
      <c r="E167" s="1" t="s">
        <v>195</v>
      </c>
      <c r="F167" t="s">
        <v>9</v>
      </c>
      <c r="G167" s="14">
        <f>VALUE(IF(ISERROR(SEARCH("[^0-9]",I167)),I167,LEFT(I167,SEARCH("[^0-9]",I167)-1)))</f>
        <v>1782</v>
      </c>
      <c r="H167" s="12" t="s">
        <v>250</v>
      </c>
      <c r="I167" s="12" t="s">
        <v>259</v>
      </c>
      <c r="J167" s="12">
        <v>1</v>
      </c>
      <c r="K167" s="12" t="s">
        <v>258</v>
      </c>
      <c r="L167" s="35"/>
      <c r="M167" s="41"/>
      <c r="N167" s="41" t="s">
        <v>66</v>
      </c>
      <c r="O167" s="12">
        <v>1000</v>
      </c>
      <c r="P167" s="12" t="s">
        <v>36</v>
      </c>
      <c r="Q167" s="12" t="s">
        <v>36</v>
      </c>
      <c r="R167" s="12" t="s">
        <v>35</v>
      </c>
      <c r="S167" s="12"/>
      <c r="T167" s="12" t="s">
        <v>252</v>
      </c>
      <c r="U167" s="12" t="s">
        <v>257</v>
      </c>
      <c r="V167" s="12" t="s">
        <v>195</v>
      </c>
      <c r="W167" s="12"/>
      <c r="X167" s="12" t="s">
        <v>12</v>
      </c>
      <c r="Y167" s="40">
        <v>42068</v>
      </c>
    </row>
    <row r="168" spans="1:25" ht="13.9" customHeight="1" x14ac:dyDescent="0.2">
      <c r="A168">
        <v>8</v>
      </c>
      <c r="B168" s="4" t="s">
        <v>11</v>
      </c>
      <c r="C168" s="3" t="str">
        <f>+H168</f>
        <v xml:space="preserve">ORas </v>
      </c>
      <c r="D168" s="2" t="str">
        <f>+I168</f>
        <v>1783</v>
      </c>
      <c r="E168" s="1" t="s">
        <v>195</v>
      </c>
      <c r="F168" t="s">
        <v>9</v>
      </c>
      <c r="G168" s="14">
        <f>VALUE(IF(ISERROR(SEARCH("[^0-9]",I168)),I168,LEFT(I168,SEARCH("[^0-9]",I168)-1)))</f>
        <v>1783</v>
      </c>
      <c r="H168" s="12" t="s">
        <v>250</v>
      </c>
      <c r="I168" s="12" t="s">
        <v>256</v>
      </c>
      <c r="J168" s="12">
        <v>1</v>
      </c>
      <c r="K168" s="12" t="s">
        <v>255</v>
      </c>
      <c r="L168" s="12"/>
      <c r="M168" s="41">
        <v>1740</v>
      </c>
      <c r="N168" s="41">
        <v>30</v>
      </c>
      <c r="O168" s="12">
        <v>911</v>
      </c>
      <c r="P168" s="12" t="s">
        <v>36</v>
      </c>
      <c r="Q168" s="12" t="s">
        <v>36</v>
      </c>
      <c r="R168" s="12" t="s">
        <v>35</v>
      </c>
      <c r="S168" s="12"/>
      <c r="T168" s="12" t="s">
        <v>252</v>
      </c>
      <c r="U168" s="12" t="s">
        <v>254</v>
      </c>
      <c r="V168" s="12" t="s">
        <v>195</v>
      </c>
      <c r="W168" s="12"/>
      <c r="X168" s="12" t="s">
        <v>12</v>
      </c>
      <c r="Y168" s="40">
        <v>42068</v>
      </c>
    </row>
    <row r="169" spans="1:25" ht="13.9" customHeight="1" x14ac:dyDescent="0.2">
      <c r="A169" s="3">
        <v>35</v>
      </c>
      <c r="B169" s="4" t="s">
        <v>30</v>
      </c>
      <c r="C169" s="3" t="str">
        <f>+H169</f>
        <v xml:space="preserve">ORas </v>
      </c>
      <c r="D169" s="2" t="str">
        <f>+I169</f>
        <v>1784</v>
      </c>
      <c r="E169" s="1" t="s">
        <v>195</v>
      </c>
      <c r="F169" t="s">
        <v>9</v>
      </c>
      <c r="G169" s="14">
        <v>1784</v>
      </c>
      <c r="H169" s="12" t="s">
        <v>250</v>
      </c>
      <c r="I169" s="12" t="s">
        <v>253</v>
      </c>
      <c r="J169" s="12">
        <v>1</v>
      </c>
      <c r="K169" s="12" t="s">
        <v>248</v>
      </c>
      <c r="L169" s="12"/>
      <c r="M169" s="41"/>
      <c r="N169" s="41" t="s">
        <v>247</v>
      </c>
      <c r="O169" s="12">
        <v>500</v>
      </c>
      <c r="P169" s="12" t="s">
        <v>36</v>
      </c>
      <c r="Q169" s="12" t="s">
        <v>36</v>
      </c>
      <c r="R169" s="12" t="s">
        <v>35</v>
      </c>
      <c r="S169" s="12"/>
      <c r="T169" s="12" t="s">
        <v>252</v>
      </c>
      <c r="U169" s="12" t="s">
        <v>251</v>
      </c>
      <c r="V169" s="12" t="s">
        <v>195</v>
      </c>
      <c r="W169" s="12"/>
      <c r="X169" s="12" t="s">
        <v>12</v>
      </c>
      <c r="Y169" s="40">
        <v>42068</v>
      </c>
    </row>
    <row r="170" spans="1:25" ht="13.9" customHeight="1" x14ac:dyDescent="0.2">
      <c r="A170" s="3">
        <v>37</v>
      </c>
      <c r="B170" s="4" t="s">
        <v>30</v>
      </c>
      <c r="C170" s="3" t="str">
        <f>+H170</f>
        <v xml:space="preserve">ORas </v>
      </c>
      <c r="D170" s="2" t="str">
        <f>+I170</f>
        <v>1785</v>
      </c>
      <c r="E170" s="1" t="s">
        <v>195</v>
      </c>
      <c r="F170" t="s">
        <v>9</v>
      </c>
      <c r="G170" s="14">
        <v>1785</v>
      </c>
      <c r="H170" s="12" t="s">
        <v>250</v>
      </c>
      <c r="I170" s="12" t="s">
        <v>249</v>
      </c>
      <c r="J170" s="12">
        <v>1</v>
      </c>
      <c r="K170" s="12" t="s">
        <v>248</v>
      </c>
      <c r="L170" s="12"/>
      <c r="M170" s="41"/>
      <c r="N170" s="41" t="s">
        <v>247</v>
      </c>
      <c r="O170" s="12">
        <v>500</v>
      </c>
      <c r="P170" s="12" t="s">
        <v>36</v>
      </c>
      <c r="Q170" s="12" t="s">
        <v>36</v>
      </c>
      <c r="R170" s="12" t="s">
        <v>35</v>
      </c>
      <c r="S170" s="12"/>
      <c r="T170" s="12" t="s">
        <v>246</v>
      </c>
      <c r="U170" s="12" t="s">
        <v>245</v>
      </c>
      <c r="V170" s="12" t="s">
        <v>195</v>
      </c>
      <c r="W170" s="12"/>
      <c r="X170" s="12" t="s">
        <v>12</v>
      </c>
      <c r="Y170" s="40">
        <v>42068</v>
      </c>
    </row>
    <row r="171" spans="1:25" ht="13.9" customHeight="1" x14ac:dyDescent="0.2">
      <c r="A171" s="3">
        <v>22</v>
      </c>
      <c r="B171" s="4" t="s">
        <v>42</v>
      </c>
      <c r="C171" s="3" t="str">
        <f>+H171</f>
        <v>ORas</v>
      </c>
      <c r="D171" s="2" t="str">
        <f>+I171</f>
        <v>1799</v>
      </c>
      <c r="E171" s="1" t="s">
        <v>195</v>
      </c>
      <c r="F171" t="s">
        <v>9</v>
      </c>
      <c r="G171" s="14">
        <v>1799</v>
      </c>
      <c r="H171" s="41" t="s">
        <v>12</v>
      </c>
      <c r="I171" s="13" t="s">
        <v>244</v>
      </c>
      <c r="J171" s="12">
        <v>1</v>
      </c>
      <c r="K171" s="13" t="s">
        <v>243</v>
      </c>
      <c r="L171" s="13"/>
      <c r="M171" s="13"/>
      <c r="N171" s="13"/>
      <c r="O171" s="12">
        <v>400</v>
      </c>
      <c r="P171" s="12" t="s">
        <v>36</v>
      </c>
      <c r="Q171" s="12" t="s">
        <v>162</v>
      </c>
      <c r="R171" s="12" t="s">
        <v>35</v>
      </c>
      <c r="S171" s="12"/>
      <c r="T171" s="12" t="s">
        <v>242</v>
      </c>
      <c r="U171" s="13" t="s">
        <v>241</v>
      </c>
      <c r="V171" s="12" t="s">
        <v>195</v>
      </c>
      <c r="W171" s="13"/>
      <c r="X171" s="12" t="s">
        <v>12</v>
      </c>
      <c r="Y171" s="11">
        <v>42598</v>
      </c>
    </row>
    <row r="172" spans="1:25" ht="13.9" customHeight="1" x14ac:dyDescent="0.2">
      <c r="A172" s="3">
        <v>26</v>
      </c>
      <c r="B172" s="4" t="s">
        <v>30</v>
      </c>
      <c r="C172" s="3" t="str">
        <f>+H172</f>
        <v>ORas</v>
      </c>
      <c r="D172" s="2" t="str">
        <f>+I172</f>
        <v>4809</v>
      </c>
      <c r="E172" s="1" t="s">
        <v>195</v>
      </c>
      <c r="F172" t="s">
        <v>9</v>
      </c>
      <c r="G172" s="14">
        <v>4809</v>
      </c>
      <c r="H172" s="14" t="s">
        <v>12</v>
      </c>
      <c r="I172" s="14" t="s">
        <v>240</v>
      </c>
      <c r="J172" s="14">
        <v>2</v>
      </c>
      <c r="K172" s="14" t="s">
        <v>239</v>
      </c>
      <c r="L172" s="14"/>
      <c r="M172" s="14"/>
      <c r="N172" s="14">
        <v>9</v>
      </c>
      <c r="O172" s="16">
        <v>2000</v>
      </c>
      <c r="P172" s="16" t="s">
        <v>36</v>
      </c>
      <c r="Q172" s="28" t="s">
        <v>209</v>
      </c>
      <c r="R172" s="14" t="s">
        <v>227</v>
      </c>
      <c r="S172" s="14"/>
      <c r="T172" s="12" t="s">
        <v>238</v>
      </c>
      <c r="U172" s="14"/>
      <c r="V172" s="16" t="s">
        <v>195</v>
      </c>
      <c r="W172" s="14"/>
      <c r="X172" s="16" t="s">
        <v>12</v>
      </c>
      <c r="Y172" s="18">
        <v>43147</v>
      </c>
    </row>
    <row r="173" spans="1:25" ht="13.9" customHeight="1" x14ac:dyDescent="0.2">
      <c r="A173" s="3"/>
      <c r="C173" s="3" t="str">
        <f>+H173</f>
        <v>ORas</v>
      </c>
      <c r="D173" s="2" t="str">
        <f>+I173</f>
        <v>4810</v>
      </c>
      <c r="E173" s="1" t="s">
        <v>195</v>
      </c>
      <c r="F173" t="s">
        <v>9</v>
      </c>
      <c r="G173" s="14">
        <v>4810</v>
      </c>
      <c r="H173" s="14" t="s">
        <v>12</v>
      </c>
      <c r="I173" s="14" t="s">
        <v>237</v>
      </c>
      <c r="J173" s="14">
        <v>2</v>
      </c>
      <c r="K173" s="14" t="s">
        <v>236</v>
      </c>
      <c r="L173" s="14"/>
      <c r="M173" s="14"/>
      <c r="N173" s="14" t="s">
        <v>235</v>
      </c>
      <c r="O173" s="16">
        <v>1546</v>
      </c>
      <c r="P173" s="28" t="s">
        <v>209</v>
      </c>
      <c r="Q173" s="16" t="s">
        <v>234</v>
      </c>
      <c r="R173" s="14" t="s">
        <v>227</v>
      </c>
      <c r="S173" s="14"/>
      <c r="T173" s="12" t="s">
        <v>226</v>
      </c>
      <c r="U173" s="14"/>
      <c r="V173" s="16" t="s">
        <v>195</v>
      </c>
      <c r="W173" s="14"/>
      <c r="X173" s="16" t="s">
        <v>12</v>
      </c>
      <c r="Y173" s="18">
        <v>43147</v>
      </c>
    </row>
    <row r="174" spans="1:25" ht="13.9" customHeight="1" x14ac:dyDescent="0.2">
      <c r="C174" s="3" t="str">
        <f>+H174</f>
        <v>ORas</v>
      </c>
      <c r="D174" s="2" t="str">
        <f>+I174</f>
        <v>4811</v>
      </c>
      <c r="E174" s="1" t="s">
        <v>195</v>
      </c>
      <c r="F174" t="s">
        <v>9</v>
      </c>
      <c r="G174" s="14">
        <f>VALUE(IF(ISERROR(SEARCH("[^0-9]",I174)),I174,LEFT(I174,SEARCH("[^0-9]",I174)-1)))</f>
        <v>4811</v>
      </c>
      <c r="H174" s="14" t="s">
        <v>12</v>
      </c>
      <c r="I174" s="14" t="s">
        <v>233</v>
      </c>
      <c r="J174" s="14">
        <v>2</v>
      </c>
      <c r="K174" s="14"/>
      <c r="L174" s="14"/>
      <c r="M174" s="14"/>
      <c r="N174" s="14">
        <v>9</v>
      </c>
      <c r="O174" s="16">
        <v>2000</v>
      </c>
      <c r="P174" s="28" t="s">
        <v>209</v>
      </c>
      <c r="Q174" s="28" t="s">
        <v>209</v>
      </c>
      <c r="R174" s="14" t="s">
        <v>227</v>
      </c>
      <c r="S174" s="14"/>
      <c r="T174" s="12" t="s">
        <v>226</v>
      </c>
      <c r="U174" s="14"/>
      <c r="V174" s="16" t="s">
        <v>195</v>
      </c>
      <c r="W174" s="14"/>
      <c r="X174" s="16" t="s">
        <v>12</v>
      </c>
      <c r="Y174" s="18">
        <v>43147</v>
      </c>
    </row>
    <row r="175" spans="1:25" ht="13.9" customHeight="1" x14ac:dyDescent="0.2">
      <c r="A175" s="3"/>
      <c r="C175" s="3" t="str">
        <f>+H175</f>
        <v>ORas</v>
      </c>
      <c r="D175" s="2" t="str">
        <f>+I175</f>
        <v>4812</v>
      </c>
      <c r="E175" s="1" t="s">
        <v>195</v>
      </c>
      <c r="F175" t="s">
        <v>9</v>
      </c>
      <c r="G175" s="14">
        <f>VALUE(IF(ISERROR(SEARCH("[^0-9]",I175)),I175,LEFT(I175,SEARCH("[^0-9]",I175)-1)))</f>
        <v>4812</v>
      </c>
      <c r="H175" s="14" t="s">
        <v>12</v>
      </c>
      <c r="I175" s="14" t="s">
        <v>232</v>
      </c>
      <c r="J175" s="14">
        <v>1</v>
      </c>
      <c r="K175" s="14" t="s">
        <v>231</v>
      </c>
      <c r="L175" s="14"/>
      <c r="M175" s="14"/>
      <c r="N175" s="14">
        <v>0</v>
      </c>
      <c r="O175" s="16">
        <v>1000</v>
      </c>
      <c r="P175" s="28" t="s">
        <v>209</v>
      </c>
      <c r="Q175" s="28" t="s">
        <v>209</v>
      </c>
      <c r="R175" s="14" t="s">
        <v>227</v>
      </c>
      <c r="S175" s="14"/>
      <c r="T175" s="12" t="s">
        <v>226</v>
      </c>
      <c r="U175" s="14" t="s">
        <v>230</v>
      </c>
      <c r="V175" s="16" t="s">
        <v>195</v>
      </c>
      <c r="W175" s="14"/>
      <c r="X175" s="16" t="s">
        <v>12</v>
      </c>
      <c r="Y175" s="18">
        <v>43147</v>
      </c>
    </row>
    <row r="176" spans="1:25" ht="13.9" customHeight="1" x14ac:dyDescent="0.2">
      <c r="A176" s="3"/>
      <c r="C176" s="3" t="str">
        <f>+H176</f>
        <v>ORas</v>
      </c>
      <c r="D176" s="2" t="str">
        <f>+I176</f>
        <v>4813</v>
      </c>
      <c r="E176" s="1" t="s">
        <v>195</v>
      </c>
      <c r="F176" t="s">
        <v>9</v>
      </c>
      <c r="G176" s="14">
        <f>VALUE(IF(ISERROR(SEARCH("[^0-9]",I176)),I176,LEFT(I176,SEARCH("[^0-9]",I176)-1)))</f>
        <v>4813</v>
      </c>
      <c r="H176" s="14" t="s">
        <v>12</v>
      </c>
      <c r="I176" s="14" t="s">
        <v>229</v>
      </c>
      <c r="J176" s="14">
        <v>1</v>
      </c>
      <c r="K176" s="14" t="s">
        <v>228</v>
      </c>
      <c r="L176" s="14"/>
      <c r="M176" s="14"/>
      <c r="N176" s="14">
        <v>0</v>
      </c>
      <c r="O176" s="16">
        <v>1000</v>
      </c>
      <c r="P176" s="28" t="s">
        <v>209</v>
      </c>
      <c r="Q176" s="28" t="s">
        <v>209</v>
      </c>
      <c r="R176" s="14" t="s">
        <v>227</v>
      </c>
      <c r="S176" s="14"/>
      <c r="T176" s="12" t="s">
        <v>226</v>
      </c>
      <c r="U176" s="14" t="s">
        <v>225</v>
      </c>
      <c r="V176" s="16" t="s">
        <v>195</v>
      </c>
      <c r="W176" s="14"/>
      <c r="X176" s="16" t="s">
        <v>12</v>
      </c>
      <c r="Y176" s="18">
        <v>43147</v>
      </c>
    </row>
    <row r="177" spans="1:25" ht="13.9" customHeight="1" x14ac:dyDescent="0.25">
      <c r="A177" s="3"/>
      <c r="C177" s="3" t="str">
        <f>+H177</f>
        <v>ORas</v>
      </c>
      <c r="D177" s="2" t="str">
        <f>+I177</f>
        <v>4814</v>
      </c>
      <c r="E177" s="1" t="s">
        <v>195</v>
      </c>
      <c r="F177" t="s">
        <v>9</v>
      </c>
      <c r="G177" s="14">
        <v>4814</v>
      </c>
      <c r="H177" s="14" t="s">
        <v>12</v>
      </c>
      <c r="I177" s="45" t="s">
        <v>224</v>
      </c>
      <c r="J177" s="16">
        <v>4</v>
      </c>
      <c r="K177" s="35"/>
      <c r="L177" s="35"/>
      <c r="M177" s="35"/>
      <c r="N177" s="35"/>
      <c r="O177" s="16">
        <v>4000</v>
      </c>
      <c r="P177" s="28" t="s">
        <v>209</v>
      </c>
      <c r="Q177" s="28" t="s">
        <v>209</v>
      </c>
      <c r="R177" s="16" t="s">
        <v>35</v>
      </c>
      <c r="S177" s="35"/>
      <c r="T177" s="16" t="s">
        <v>223</v>
      </c>
      <c r="U177" s="35"/>
      <c r="V177" s="16" t="s">
        <v>195</v>
      </c>
      <c r="W177" s="35"/>
      <c r="X177" s="16" t="s">
        <v>12</v>
      </c>
      <c r="Y177" s="43">
        <v>43838</v>
      </c>
    </row>
    <row r="178" spans="1:25" ht="13.9" customHeight="1" x14ac:dyDescent="0.2">
      <c r="A178" s="3"/>
      <c r="C178" s="3" t="str">
        <f>+H178</f>
        <v>ORas</v>
      </c>
      <c r="D178" s="2" t="str">
        <f>+I178</f>
        <v>4817</v>
      </c>
      <c r="E178" s="1" t="s">
        <v>195</v>
      </c>
      <c r="F178" t="s">
        <v>9</v>
      </c>
      <c r="G178" s="14">
        <v>4817</v>
      </c>
      <c r="H178" s="14" t="s">
        <v>12</v>
      </c>
      <c r="I178" s="14" t="s">
        <v>222</v>
      </c>
      <c r="J178" s="16">
        <v>1</v>
      </c>
      <c r="K178" s="14"/>
      <c r="L178" s="14"/>
      <c r="M178" s="14"/>
      <c r="N178" s="14">
        <v>0</v>
      </c>
      <c r="O178" s="16">
        <v>114</v>
      </c>
      <c r="P178" s="28" t="s">
        <v>209</v>
      </c>
      <c r="Q178" s="16" t="s">
        <v>54</v>
      </c>
      <c r="R178" s="16" t="s">
        <v>35</v>
      </c>
      <c r="S178" s="14"/>
      <c r="T178" s="16" t="s">
        <v>218</v>
      </c>
      <c r="U178" s="16" t="s">
        <v>217</v>
      </c>
      <c r="V178" s="16" t="s">
        <v>195</v>
      </c>
      <c r="W178" s="14"/>
      <c r="X178" s="16" t="s">
        <v>12</v>
      </c>
      <c r="Y178" s="18">
        <v>43214</v>
      </c>
    </row>
    <row r="179" spans="1:25" ht="13.9" customHeight="1" x14ac:dyDescent="0.2">
      <c r="A179" s="3"/>
      <c r="C179" s="3" t="str">
        <f>+H179</f>
        <v>ORas</v>
      </c>
      <c r="D179" s="2" t="str">
        <f>+I179</f>
        <v>4818</v>
      </c>
      <c r="E179" s="1" t="s">
        <v>195</v>
      </c>
      <c r="F179" t="s">
        <v>9</v>
      </c>
      <c r="G179" s="14">
        <v>4818</v>
      </c>
      <c r="H179" s="14" t="s">
        <v>12</v>
      </c>
      <c r="I179" s="14" t="s">
        <v>221</v>
      </c>
      <c r="J179" s="16">
        <v>1</v>
      </c>
      <c r="K179" s="14"/>
      <c r="L179" s="14"/>
      <c r="M179" s="14"/>
      <c r="N179" s="14">
        <v>0</v>
      </c>
      <c r="O179" s="16">
        <v>114</v>
      </c>
      <c r="P179" s="28" t="s">
        <v>209</v>
      </c>
      <c r="Q179" s="16" t="s">
        <v>54</v>
      </c>
      <c r="R179" s="16" t="s">
        <v>35</v>
      </c>
      <c r="S179" s="14"/>
      <c r="T179" s="16" t="s">
        <v>218</v>
      </c>
      <c r="U179" s="16" t="s">
        <v>217</v>
      </c>
      <c r="V179" s="16" t="s">
        <v>195</v>
      </c>
      <c r="W179" s="14"/>
      <c r="X179" s="16" t="s">
        <v>12</v>
      </c>
      <c r="Y179" s="18">
        <v>43214</v>
      </c>
    </row>
    <row r="180" spans="1:25" ht="13.9" customHeight="1" x14ac:dyDescent="0.2">
      <c r="A180" s="3"/>
      <c r="C180" s="3" t="str">
        <f>+H180</f>
        <v>ORas</v>
      </c>
      <c r="D180" s="2" t="str">
        <f>+I180</f>
        <v>4819</v>
      </c>
      <c r="E180" s="1" t="s">
        <v>195</v>
      </c>
      <c r="F180" t="s">
        <v>9</v>
      </c>
      <c r="G180" s="14">
        <v>4819</v>
      </c>
      <c r="H180" s="14" t="s">
        <v>12</v>
      </c>
      <c r="I180" s="14" t="s">
        <v>220</v>
      </c>
      <c r="J180" s="16">
        <v>1</v>
      </c>
      <c r="K180" s="14"/>
      <c r="L180" s="14"/>
      <c r="M180" s="14"/>
      <c r="N180" s="14">
        <v>0</v>
      </c>
      <c r="O180" s="16">
        <v>114</v>
      </c>
      <c r="P180" s="28" t="s">
        <v>209</v>
      </c>
      <c r="Q180" s="16" t="s">
        <v>54</v>
      </c>
      <c r="R180" s="16" t="s">
        <v>35</v>
      </c>
      <c r="S180" s="14"/>
      <c r="T180" s="16" t="s">
        <v>218</v>
      </c>
      <c r="U180" s="16" t="s">
        <v>217</v>
      </c>
      <c r="V180" s="16" t="s">
        <v>195</v>
      </c>
      <c r="W180" s="14"/>
      <c r="X180" s="16" t="s">
        <v>12</v>
      </c>
      <c r="Y180" s="18">
        <v>43214</v>
      </c>
    </row>
    <row r="181" spans="1:25" ht="14.25" customHeight="1" x14ac:dyDescent="0.2">
      <c r="A181" s="3"/>
      <c r="C181" s="3" t="str">
        <f>+H181</f>
        <v>ORas</v>
      </c>
      <c r="D181" s="2" t="str">
        <f>+I181</f>
        <v>4820</v>
      </c>
      <c r="E181" s="1" t="s">
        <v>195</v>
      </c>
      <c r="F181" t="s">
        <v>9</v>
      </c>
      <c r="G181" s="14">
        <v>4820</v>
      </c>
      <c r="H181" s="14" t="s">
        <v>12</v>
      </c>
      <c r="I181" s="14" t="s">
        <v>219</v>
      </c>
      <c r="J181" s="16">
        <v>1</v>
      </c>
      <c r="K181" s="14"/>
      <c r="L181" s="14"/>
      <c r="M181" s="14"/>
      <c r="N181" s="14">
        <v>0</v>
      </c>
      <c r="O181" s="16">
        <v>114</v>
      </c>
      <c r="P181" s="28" t="s">
        <v>209</v>
      </c>
      <c r="Q181" s="16" t="s">
        <v>54</v>
      </c>
      <c r="R181" s="16" t="s">
        <v>35</v>
      </c>
      <c r="S181" s="14"/>
      <c r="T181" s="16" t="s">
        <v>218</v>
      </c>
      <c r="U181" s="16" t="s">
        <v>217</v>
      </c>
      <c r="V181" s="16" t="s">
        <v>195</v>
      </c>
      <c r="W181" s="14"/>
      <c r="X181" s="16" t="s">
        <v>12</v>
      </c>
      <c r="Y181" s="18">
        <v>43214</v>
      </c>
    </row>
    <row r="182" spans="1:25" ht="14.25" customHeight="1" x14ac:dyDescent="0.25">
      <c r="A182" s="3"/>
      <c r="C182" s="3" t="str">
        <f>+H182</f>
        <v>ORas</v>
      </c>
      <c r="D182" s="2">
        <f>+I182</f>
        <v>4844</v>
      </c>
      <c r="E182" s="1" t="s">
        <v>195</v>
      </c>
      <c r="F182" t="s">
        <v>9</v>
      </c>
      <c r="G182" s="14">
        <v>4844</v>
      </c>
      <c r="H182" s="24" t="s">
        <v>12</v>
      </c>
      <c r="I182" s="45">
        <v>4844</v>
      </c>
      <c r="J182" s="24">
        <v>1</v>
      </c>
      <c r="K182" s="24" t="s">
        <v>216</v>
      </c>
      <c r="L182" s="24" t="s">
        <v>215</v>
      </c>
      <c r="M182" s="45"/>
      <c r="N182" s="45">
        <v>0</v>
      </c>
      <c r="O182" s="24">
        <v>900</v>
      </c>
      <c r="P182" s="24" t="s">
        <v>214</v>
      </c>
      <c r="Q182" s="24" t="s">
        <v>213</v>
      </c>
      <c r="R182" s="44" t="s">
        <v>35</v>
      </c>
      <c r="S182" s="44"/>
      <c r="T182" s="24" t="s">
        <v>212</v>
      </c>
      <c r="U182" s="24"/>
      <c r="V182" s="24" t="s">
        <v>195</v>
      </c>
      <c r="W182" s="24"/>
      <c r="X182" s="24" t="s">
        <v>12</v>
      </c>
      <c r="Y182" s="43">
        <v>44158</v>
      </c>
    </row>
    <row r="183" spans="1:25" ht="14.25" customHeight="1" x14ac:dyDescent="0.25">
      <c r="A183" s="3"/>
      <c r="C183" s="3" t="str">
        <f>+H183</f>
        <v>ORas</v>
      </c>
      <c r="D183" s="2">
        <f>+I183</f>
        <v>4845</v>
      </c>
      <c r="E183" s="1" t="s">
        <v>195</v>
      </c>
      <c r="F183" t="s">
        <v>9</v>
      </c>
      <c r="G183" s="14">
        <v>4845</v>
      </c>
      <c r="H183" s="24" t="s">
        <v>12</v>
      </c>
      <c r="I183" s="45">
        <v>4845</v>
      </c>
      <c r="J183" s="24">
        <v>1</v>
      </c>
      <c r="K183" s="24"/>
      <c r="L183" s="24"/>
      <c r="M183" s="45"/>
      <c r="N183" s="45">
        <v>0</v>
      </c>
      <c r="O183" s="24">
        <v>118</v>
      </c>
      <c r="P183" s="24" t="s">
        <v>36</v>
      </c>
      <c r="Q183" s="24" t="s">
        <v>14</v>
      </c>
      <c r="R183" s="44" t="s">
        <v>35</v>
      </c>
      <c r="S183" s="44"/>
      <c r="T183" s="24" t="s">
        <v>212</v>
      </c>
      <c r="U183" s="24"/>
      <c r="V183" s="24" t="s">
        <v>195</v>
      </c>
      <c r="W183" s="24"/>
      <c r="X183" s="24" t="s">
        <v>12</v>
      </c>
      <c r="Y183" s="43">
        <v>44158</v>
      </c>
    </row>
    <row r="184" spans="1:25" ht="15" customHeight="1" x14ac:dyDescent="0.25">
      <c r="A184" s="3"/>
      <c r="C184" s="3" t="str">
        <f>+H184</f>
        <v>ORas</v>
      </c>
      <c r="D184" s="2">
        <f>+I184</f>
        <v>4847</v>
      </c>
      <c r="E184" s="1" t="s">
        <v>195</v>
      </c>
      <c r="F184" t="s">
        <v>9</v>
      </c>
      <c r="G184" s="14">
        <v>4847</v>
      </c>
      <c r="H184" s="24" t="s">
        <v>12</v>
      </c>
      <c r="I184" s="45">
        <v>4847</v>
      </c>
      <c r="J184" s="24">
        <v>2</v>
      </c>
      <c r="K184" s="24" t="s">
        <v>211</v>
      </c>
      <c r="L184" s="24" t="s">
        <v>210</v>
      </c>
      <c r="M184" s="45">
        <v>9880</v>
      </c>
      <c r="N184" s="45">
        <v>8</v>
      </c>
      <c r="O184" s="24">
        <v>1507</v>
      </c>
      <c r="P184" s="16" t="s">
        <v>209</v>
      </c>
      <c r="Q184" s="16" t="s">
        <v>209</v>
      </c>
      <c r="R184" s="44" t="s">
        <v>35</v>
      </c>
      <c r="S184" s="44"/>
      <c r="T184" s="24" t="s">
        <v>208</v>
      </c>
      <c r="U184" s="24"/>
      <c r="V184" s="16" t="s">
        <v>195</v>
      </c>
      <c r="W184" s="24"/>
      <c r="X184" s="16" t="s">
        <v>12</v>
      </c>
      <c r="Y184" s="43">
        <v>44363</v>
      </c>
    </row>
    <row r="185" spans="1:25" ht="13.9" customHeight="1" x14ac:dyDescent="0.2">
      <c r="C185" s="3" t="str">
        <f>+H185</f>
        <v>ORas</v>
      </c>
      <c r="D185" s="2" t="str">
        <f>+I185</f>
        <v>1735m</v>
      </c>
      <c r="E185" s="1" t="s">
        <v>195</v>
      </c>
      <c r="F185" t="s">
        <v>9</v>
      </c>
      <c r="G185" s="14" t="e">
        <f>VALUE(IF(ISERROR(SEARCH("[^0-9]",I185)),I185,LEFT(I185,SEARCH("[^0-9]",I185)-1)))</f>
        <v>#VALUE!</v>
      </c>
      <c r="H185" s="12" t="s">
        <v>12</v>
      </c>
      <c r="I185" s="12" t="s">
        <v>207</v>
      </c>
      <c r="J185" s="12">
        <v>6</v>
      </c>
      <c r="K185" s="42" t="s">
        <v>203</v>
      </c>
      <c r="L185" s="12" t="s">
        <v>202</v>
      </c>
      <c r="M185" s="41"/>
      <c r="N185" s="41">
        <v>8</v>
      </c>
      <c r="O185" s="12">
        <v>5850</v>
      </c>
      <c r="P185" s="12" t="s">
        <v>36</v>
      </c>
      <c r="Q185" s="12" t="s">
        <v>36</v>
      </c>
      <c r="R185" s="12" t="s">
        <v>35</v>
      </c>
      <c r="S185" s="12"/>
      <c r="T185" s="12" t="s">
        <v>201</v>
      </c>
      <c r="U185" s="12" t="s">
        <v>205</v>
      </c>
      <c r="V185" s="12" t="s">
        <v>195</v>
      </c>
      <c r="W185" s="12"/>
      <c r="X185" s="12" t="s">
        <v>12</v>
      </c>
      <c r="Y185" s="40">
        <v>42068</v>
      </c>
    </row>
    <row r="186" spans="1:25" ht="13.9" customHeight="1" x14ac:dyDescent="0.2">
      <c r="C186" s="3" t="str">
        <f>+H186</f>
        <v>ORas</v>
      </c>
      <c r="D186" s="2" t="str">
        <f>+I186</f>
        <v>1735s</v>
      </c>
      <c r="E186" s="1" t="s">
        <v>195</v>
      </c>
      <c r="F186" t="s">
        <v>9</v>
      </c>
      <c r="G186" s="14" t="e">
        <f>VALUE(IF(ISERROR(SEARCH("[^0-9]",I186)),I186,LEFT(I186,SEARCH("[^0-9]",I186)-1)))</f>
        <v>#VALUE!</v>
      </c>
      <c r="H186" s="12" t="s">
        <v>12</v>
      </c>
      <c r="I186" s="12" t="s">
        <v>206</v>
      </c>
      <c r="J186" s="12">
        <v>5</v>
      </c>
      <c r="K186" s="12" t="s">
        <v>203</v>
      </c>
      <c r="L186" s="12" t="s">
        <v>202</v>
      </c>
      <c r="M186" s="41"/>
      <c r="N186" s="41">
        <v>0</v>
      </c>
      <c r="O186" s="12">
        <v>5000</v>
      </c>
      <c r="P186" s="12" t="s">
        <v>36</v>
      </c>
      <c r="Q186" s="12" t="s">
        <v>36</v>
      </c>
      <c r="R186" s="12" t="s">
        <v>35</v>
      </c>
      <c r="S186" s="12"/>
      <c r="T186" s="12" t="s">
        <v>201</v>
      </c>
      <c r="U186" s="12" t="s">
        <v>205</v>
      </c>
      <c r="V186" s="12" t="s">
        <v>195</v>
      </c>
      <c r="W186" s="12"/>
      <c r="X186" s="12" t="s">
        <v>12</v>
      </c>
      <c r="Y186" s="40">
        <v>42068</v>
      </c>
    </row>
    <row r="187" spans="1:25" ht="13.9" customHeight="1" x14ac:dyDescent="0.2">
      <c r="C187" s="3" t="str">
        <f>+H187</f>
        <v>ORas</v>
      </c>
      <c r="D187" s="2" t="str">
        <f>+I187</f>
        <v>1735xs</v>
      </c>
      <c r="E187" s="1" t="s">
        <v>195</v>
      </c>
      <c r="F187" t="s">
        <v>9</v>
      </c>
      <c r="G187" s="14" t="e">
        <f>VALUE(IF(ISERROR(SEARCH("[^0-9]",I187)),I187,LEFT(I187,SEARCH("[^0-9]",I187)-1)))</f>
        <v>#VALUE!</v>
      </c>
      <c r="H187" s="12" t="s">
        <v>12</v>
      </c>
      <c r="I187" s="12" t="s">
        <v>204</v>
      </c>
      <c r="J187" s="12">
        <v>4</v>
      </c>
      <c r="K187" s="12" t="s">
        <v>203</v>
      </c>
      <c r="L187" s="12" t="s">
        <v>202</v>
      </c>
      <c r="M187" s="41"/>
      <c r="N187" s="41">
        <v>0</v>
      </c>
      <c r="O187" s="12">
        <v>4004</v>
      </c>
      <c r="P187" s="12" t="s">
        <v>36</v>
      </c>
      <c r="Q187" s="12" t="s">
        <v>36</v>
      </c>
      <c r="R187" s="12" t="s">
        <v>35</v>
      </c>
      <c r="S187" s="12"/>
      <c r="T187" s="12" t="s">
        <v>201</v>
      </c>
      <c r="U187" s="12"/>
      <c r="V187" s="12" t="s">
        <v>195</v>
      </c>
      <c r="W187" s="12"/>
      <c r="X187" s="12" t="s">
        <v>12</v>
      </c>
      <c r="Y187" s="40">
        <v>42068</v>
      </c>
    </row>
    <row r="188" spans="1:25" ht="13.9" customHeight="1" x14ac:dyDescent="0.2">
      <c r="C188" s="3" t="str">
        <f>+H188</f>
        <v>URas</v>
      </c>
      <c r="D188" s="2" t="str">
        <f>+I188</f>
        <v>1706</v>
      </c>
      <c r="E188" s="1" t="s">
        <v>195</v>
      </c>
      <c r="F188" t="s">
        <v>9</v>
      </c>
      <c r="G188" s="14">
        <v>1706</v>
      </c>
      <c r="H188" s="16" t="s">
        <v>200</v>
      </c>
      <c r="I188" s="16" t="s">
        <v>199</v>
      </c>
      <c r="J188" s="16">
        <v>1</v>
      </c>
      <c r="K188" s="16"/>
      <c r="L188" s="16"/>
      <c r="M188" s="17"/>
      <c r="N188" s="17">
        <v>0</v>
      </c>
      <c r="O188" s="16">
        <v>828</v>
      </c>
      <c r="P188" s="16" t="s">
        <v>36</v>
      </c>
      <c r="Q188" s="16" t="s">
        <v>198</v>
      </c>
      <c r="R188" s="16" t="s">
        <v>35</v>
      </c>
      <c r="S188" s="16"/>
      <c r="T188" s="16" t="s">
        <v>197</v>
      </c>
      <c r="U188" s="16"/>
      <c r="V188" s="16" t="s">
        <v>196</v>
      </c>
      <c r="W188" s="16"/>
      <c r="X188" s="16" t="s">
        <v>12</v>
      </c>
      <c r="Y188" s="15">
        <v>42068</v>
      </c>
    </row>
    <row r="189" spans="1:25" ht="13.9" customHeight="1" x14ac:dyDescent="0.2">
      <c r="A189" s="3"/>
      <c r="C189" s="3" t="str">
        <f>+H189</f>
        <v>Oras</v>
      </c>
      <c r="D189" s="2">
        <f>+I189</f>
        <v>0</v>
      </c>
      <c r="E189" s="1" t="s">
        <v>195</v>
      </c>
      <c r="F189" t="s">
        <v>9</v>
      </c>
      <c r="G189" s="14"/>
      <c r="H189" s="14" t="s">
        <v>194</v>
      </c>
      <c r="I189" s="14"/>
      <c r="J189" s="14"/>
      <c r="K189" s="30" t="s">
        <v>193</v>
      </c>
      <c r="L189" s="14"/>
      <c r="M189" s="20"/>
      <c r="N189" s="22"/>
      <c r="O189" s="21"/>
      <c r="P189" s="20"/>
      <c r="Q189" s="14"/>
      <c r="R189" s="14"/>
      <c r="S189" s="14"/>
      <c r="T189" s="19"/>
      <c r="U189" s="14"/>
      <c r="V189" s="14"/>
      <c r="W189" s="6"/>
      <c r="X189" s="6"/>
      <c r="Y189" s="5"/>
    </row>
    <row r="190" spans="1:25" ht="13.9" customHeight="1" x14ac:dyDescent="0.25">
      <c r="A190" s="3"/>
      <c r="C190" s="3" t="str">
        <f>+H190</f>
        <v>ORom</v>
      </c>
      <c r="D190" s="2">
        <f>+I190</f>
        <v>4152</v>
      </c>
      <c r="E190" s="1" t="s">
        <v>186</v>
      </c>
      <c r="F190" s="1" t="s">
        <v>9</v>
      </c>
      <c r="G190" s="14">
        <f>VALUE(IF(ISERROR(SEARCH("[^0-9]",I190)),I190,LEFT(I190,SEARCH("[^0-9]",I190)-1)))</f>
        <v>4152</v>
      </c>
      <c r="H190" s="35" t="s">
        <v>185</v>
      </c>
      <c r="I190" s="36">
        <v>4152</v>
      </c>
      <c r="J190" s="36">
        <v>1</v>
      </c>
      <c r="K190" s="35"/>
      <c r="L190" s="35"/>
      <c r="M190" s="36">
        <v>2069</v>
      </c>
      <c r="N190" s="36">
        <v>30</v>
      </c>
      <c r="O190" s="35"/>
      <c r="P190" s="37" t="s">
        <v>36</v>
      </c>
      <c r="Q190" s="37" t="s">
        <v>36</v>
      </c>
      <c r="R190" s="35" t="s">
        <v>180</v>
      </c>
      <c r="S190" s="35" t="s">
        <v>162</v>
      </c>
      <c r="T190" s="36" t="s">
        <v>159</v>
      </c>
      <c r="U190" s="35"/>
      <c r="V190" s="35" t="s">
        <v>179</v>
      </c>
      <c r="W190" s="35" t="s">
        <v>192</v>
      </c>
      <c r="X190" s="35" t="s">
        <v>157</v>
      </c>
      <c r="Y190" s="34">
        <v>44835</v>
      </c>
    </row>
    <row r="191" spans="1:25" ht="13.9" customHeight="1" x14ac:dyDescent="0.25">
      <c r="C191" s="3" t="str">
        <f>+H191</f>
        <v>ORom</v>
      </c>
      <c r="D191" s="2">
        <f>+I191</f>
        <v>4154</v>
      </c>
      <c r="E191" s="1" t="s">
        <v>186</v>
      </c>
      <c r="F191" s="1" t="s">
        <v>9</v>
      </c>
      <c r="G191" s="14">
        <f>VALUE(IF(ISERROR(SEARCH("[^0-9]",I191)),I191,LEFT(I191,SEARCH("[^0-9]",I191)-1)))</f>
        <v>4154</v>
      </c>
      <c r="H191" s="35" t="s">
        <v>185</v>
      </c>
      <c r="I191" s="36">
        <v>4154</v>
      </c>
      <c r="J191" s="36">
        <v>1</v>
      </c>
      <c r="K191" s="35"/>
      <c r="L191" s="35"/>
      <c r="M191" s="36" t="s">
        <v>162</v>
      </c>
      <c r="N191" s="36" t="s">
        <v>162</v>
      </c>
      <c r="O191" s="35">
        <v>405</v>
      </c>
      <c r="P191" s="37" t="s">
        <v>181</v>
      </c>
      <c r="Q191" s="37" t="s">
        <v>181</v>
      </c>
      <c r="R191" s="35" t="s">
        <v>180</v>
      </c>
      <c r="S191" s="35" t="s">
        <v>162</v>
      </c>
      <c r="T191" s="36" t="s">
        <v>159</v>
      </c>
      <c r="U191" s="35"/>
      <c r="V191" s="35" t="s">
        <v>179</v>
      </c>
      <c r="W191" s="35"/>
      <c r="X191" s="35" t="s">
        <v>157</v>
      </c>
      <c r="Y191" s="34">
        <v>44835</v>
      </c>
    </row>
    <row r="192" spans="1:25" ht="13.9" customHeight="1" x14ac:dyDescent="0.25">
      <c r="C192" s="3" t="str">
        <f>+H192</f>
        <v>ORom</v>
      </c>
      <c r="D192" s="2">
        <f>+I192</f>
        <v>4156</v>
      </c>
      <c r="E192" s="1" t="s">
        <v>186</v>
      </c>
      <c r="F192" s="1" t="s">
        <v>9</v>
      </c>
      <c r="G192" s="14">
        <f>VALUE(IF(ISERROR(SEARCH("[^0-9]",I192)),I192,LEFT(I192,SEARCH("[^0-9]",I192)-1)))</f>
        <v>4156</v>
      </c>
      <c r="H192" s="35" t="s">
        <v>185</v>
      </c>
      <c r="I192" s="36">
        <v>4156</v>
      </c>
      <c r="J192" s="36">
        <v>1</v>
      </c>
      <c r="K192" s="35"/>
      <c r="L192" s="35"/>
      <c r="M192" s="36" t="s">
        <v>162</v>
      </c>
      <c r="N192" s="36" t="s">
        <v>162</v>
      </c>
      <c r="O192" s="35">
        <v>1200</v>
      </c>
      <c r="P192" s="37" t="s">
        <v>36</v>
      </c>
      <c r="Q192" s="37" t="s">
        <v>36</v>
      </c>
      <c r="R192" s="35" t="s">
        <v>180</v>
      </c>
      <c r="S192" s="35" t="s">
        <v>162</v>
      </c>
      <c r="T192" s="36" t="s">
        <v>191</v>
      </c>
      <c r="U192" s="35"/>
      <c r="V192" s="35" t="s">
        <v>179</v>
      </c>
      <c r="W192" s="35" t="s">
        <v>174</v>
      </c>
      <c r="X192" s="35" t="s">
        <v>157</v>
      </c>
      <c r="Y192" s="34">
        <v>44835</v>
      </c>
    </row>
    <row r="193" spans="1:25" ht="13.9" customHeight="1" x14ac:dyDescent="0.25">
      <c r="C193" s="3" t="str">
        <f>+H193</f>
        <v>ORom</v>
      </c>
      <c r="D193" s="2">
        <f>+I193</f>
        <v>4157</v>
      </c>
      <c r="E193" s="1" t="s">
        <v>186</v>
      </c>
      <c r="F193" s="1" t="s">
        <v>9</v>
      </c>
      <c r="G193" s="14">
        <f>VALUE(IF(ISERROR(SEARCH("[^0-9]",I193)),I193,LEFT(I193,SEARCH("[^0-9]",I193)-1)))</f>
        <v>4157</v>
      </c>
      <c r="H193" s="35" t="s">
        <v>185</v>
      </c>
      <c r="I193" s="36">
        <v>4157</v>
      </c>
      <c r="J193" s="36">
        <v>1</v>
      </c>
      <c r="K193" s="35"/>
      <c r="L193" s="35"/>
      <c r="M193" s="36" t="s">
        <v>162</v>
      </c>
      <c r="N193" s="36" t="s">
        <v>162</v>
      </c>
      <c r="O193" s="35">
        <v>1200</v>
      </c>
      <c r="P193" s="37" t="s">
        <v>36</v>
      </c>
      <c r="Q193" s="37" t="s">
        <v>181</v>
      </c>
      <c r="R193" s="35" t="s">
        <v>180</v>
      </c>
      <c r="S193" s="35" t="s">
        <v>162</v>
      </c>
      <c r="T193" s="36" t="s">
        <v>191</v>
      </c>
      <c r="U193" s="35"/>
      <c r="V193" s="35" t="s">
        <v>179</v>
      </c>
      <c r="W193" s="35"/>
      <c r="X193" s="35" t="s">
        <v>157</v>
      </c>
      <c r="Y193" s="34">
        <v>44835</v>
      </c>
    </row>
    <row r="194" spans="1:25" ht="14.25" customHeight="1" x14ac:dyDescent="0.25">
      <c r="A194" s="3">
        <v>10</v>
      </c>
      <c r="B194" s="4" t="s">
        <v>2</v>
      </c>
      <c r="C194" s="3" t="str">
        <f>+H194</f>
        <v>ORom</v>
      </c>
      <c r="D194" s="2" t="str">
        <f>+I194</f>
        <v>4151a-b</v>
      </c>
      <c r="E194" s="1" t="s">
        <v>186</v>
      </c>
      <c r="F194" s="1" t="s">
        <v>9</v>
      </c>
      <c r="G194" s="14" t="e">
        <f>VALUE(IF(ISERROR(SEARCH("[^0-9]",I194)),I194,LEFT(I194,SEARCH("[^0-9]",I194)-1)))</f>
        <v>#VALUE!</v>
      </c>
      <c r="H194" s="35" t="s">
        <v>185</v>
      </c>
      <c r="I194" s="36" t="s">
        <v>190</v>
      </c>
      <c r="J194" s="36">
        <v>2</v>
      </c>
      <c r="K194" s="30" t="s">
        <v>189</v>
      </c>
      <c r="L194" s="35" t="s">
        <v>188</v>
      </c>
      <c r="M194" s="36" t="s">
        <v>162</v>
      </c>
      <c r="N194" s="36" t="s">
        <v>162</v>
      </c>
      <c r="O194" s="35">
        <v>2200</v>
      </c>
      <c r="P194" s="37" t="s">
        <v>36</v>
      </c>
      <c r="Q194" s="37" t="s">
        <v>36</v>
      </c>
      <c r="R194" s="35" t="s">
        <v>180</v>
      </c>
      <c r="S194" s="35" t="s">
        <v>162</v>
      </c>
      <c r="T194" s="36" t="s">
        <v>159</v>
      </c>
      <c r="U194" s="35"/>
      <c r="V194" s="35" t="s">
        <v>179</v>
      </c>
      <c r="W194" s="35" t="s">
        <v>187</v>
      </c>
      <c r="X194" s="35" t="s">
        <v>157</v>
      </c>
      <c r="Y194" s="34">
        <v>44835</v>
      </c>
    </row>
    <row r="195" spans="1:25" ht="14.25" customHeight="1" x14ac:dyDescent="0.25">
      <c r="A195">
        <v>8</v>
      </c>
      <c r="B195" s="4" t="s">
        <v>2</v>
      </c>
      <c r="C195" s="3" t="str">
        <f>+H195</f>
        <v>ORom</v>
      </c>
      <c r="D195" s="2" t="str">
        <f>+I195</f>
        <v>4153a-c</v>
      </c>
      <c r="E195" s="1" t="s">
        <v>186</v>
      </c>
      <c r="F195" s="1" t="s">
        <v>9</v>
      </c>
      <c r="G195" s="14" t="e">
        <f>VALUE(IF(ISERROR(SEARCH("[^0-9]",I195)),I195,LEFT(I195,SEARCH("[^0-9]",I195)-1)))</f>
        <v>#VALUE!</v>
      </c>
      <c r="H195" s="35" t="s">
        <v>185</v>
      </c>
      <c r="I195" s="36" t="s">
        <v>184</v>
      </c>
      <c r="J195" s="36">
        <v>3</v>
      </c>
      <c r="K195" s="35" t="s">
        <v>183</v>
      </c>
      <c r="L195" s="35"/>
      <c r="M195" s="36">
        <v>2069</v>
      </c>
      <c r="N195" s="36" t="s">
        <v>182</v>
      </c>
      <c r="O195" s="35"/>
      <c r="P195" s="37" t="s">
        <v>36</v>
      </c>
      <c r="Q195" s="37" t="s">
        <v>181</v>
      </c>
      <c r="R195" s="35" t="s">
        <v>180</v>
      </c>
      <c r="S195" s="35" t="s">
        <v>162</v>
      </c>
      <c r="T195" s="36" t="s">
        <v>159</v>
      </c>
      <c r="U195" s="35"/>
      <c r="V195" s="35" t="s">
        <v>179</v>
      </c>
      <c r="W195" s="35" t="s">
        <v>178</v>
      </c>
      <c r="X195" s="35" t="s">
        <v>157</v>
      </c>
      <c r="Y195" s="34">
        <v>44835</v>
      </c>
    </row>
    <row r="196" spans="1:25" ht="14.25" customHeight="1" x14ac:dyDescent="0.25">
      <c r="A196" s="3"/>
      <c r="C196" s="3" t="str">
        <f>+H196</f>
        <v>PFor</v>
      </c>
      <c r="D196" s="2">
        <f>+I196</f>
        <v>4131</v>
      </c>
      <c r="E196" s="1" t="s">
        <v>166</v>
      </c>
      <c r="F196" s="1" t="s">
        <v>9</v>
      </c>
      <c r="G196" s="14">
        <v>4131</v>
      </c>
      <c r="H196" s="35" t="s">
        <v>165</v>
      </c>
      <c r="I196" s="36">
        <v>4131</v>
      </c>
      <c r="J196" s="36">
        <v>1</v>
      </c>
      <c r="K196" s="35" t="s">
        <v>177</v>
      </c>
      <c r="L196" s="35"/>
      <c r="M196" s="36"/>
      <c r="N196" s="36"/>
      <c r="O196" s="35">
        <v>370</v>
      </c>
      <c r="P196" s="37" t="s">
        <v>176</v>
      </c>
      <c r="Q196" s="37" t="s">
        <v>176</v>
      </c>
      <c r="R196" s="35" t="s">
        <v>35</v>
      </c>
      <c r="S196" s="35"/>
      <c r="T196" s="36" t="s">
        <v>175</v>
      </c>
      <c r="U196" s="35"/>
      <c r="V196" s="35" t="s">
        <v>158</v>
      </c>
      <c r="W196" s="35" t="s">
        <v>174</v>
      </c>
      <c r="X196" s="35" t="s">
        <v>157</v>
      </c>
      <c r="Y196" s="34">
        <v>44840</v>
      </c>
    </row>
    <row r="197" spans="1:25" ht="14.25" customHeight="1" x14ac:dyDescent="0.25">
      <c r="A197" s="3"/>
      <c r="C197" s="3" t="str">
        <f>+H197</f>
        <v>PFor</v>
      </c>
      <c r="D197" s="2">
        <f>+I197</f>
        <v>4132</v>
      </c>
      <c r="E197" s="1" t="s">
        <v>166</v>
      </c>
      <c r="F197" s="1" t="s">
        <v>9</v>
      </c>
      <c r="G197" s="14">
        <v>4132</v>
      </c>
      <c r="H197" s="35" t="s">
        <v>165</v>
      </c>
      <c r="I197" s="36">
        <v>4132</v>
      </c>
      <c r="J197" s="36">
        <v>1</v>
      </c>
      <c r="K197" s="35" t="s">
        <v>177</v>
      </c>
      <c r="L197" s="35"/>
      <c r="M197" s="36"/>
      <c r="N197" s="36"/>
      <c r="O197" s="35">
        <v>370</v>
      </c>
      <c r="P197" s="37" t="s">
        <v>176</v>
      </c>
      <c r="Q197" s="37" t="s">
        <v>176</v>
      </c>
      <c r="R197" s="35" t="s">
        <v>35</v>
      </c>
      <c r="S197" s="35"/>
      <c r="T197" s="36" t="s">
        <v>175</v>
      </c>
      <c r="U197" s="35"/>
      <c r="V197" s="35" t="s">
        <v>158</v>
      </c>
      <c r="W197" s="35" t="s">
        <v>174</v>
      </c>
      <c r="X197" s="35" t="s">
        <v>157</v>
      </c>
      <c r="Y197" s="34">
        <v>44840</v>
      </c>
    </row>
    <row r="198" spans="1:25" ht="14.25" customHeight="1" x14ac:dyDescent="0.25">
      <c r="A198" s="3">
        <v>18</v>
      </c>
      <c r="B198" s="4" t="s">
        <v>2</v>
      </c>
      <c r="C198" s="3" t="str">
        <f>+H198</f>
        <v>PFor</v>
      </c>
      <c r="D198" s="2" t="str">
        <f>+I198</f>
        <v>4089a-m</v>
      </c>
      <c r="E198" s="1" t="s">
        <v>166</v>
      </c>
      <c r="F198" s="1" t="s">
        <v>9</v>
      </c>
      <c r="G198" s="14" t="e">
        <v>#VALUE!</v>
      </c>
      <c r="H198" s="35" t="s">
        <v>165</v>
      </c>
      <c r="I198" s="36" t="s">
        <v>173</v>
      </c>
      <c r="J198" s="36">
        <v>13</v>
      </c>
      <c r="K198" s="30" t="s">
        <v>172</v>
      </c>
      <c r="L198" s="35" t="s">
        <v>171</v>
      </c>
      <c r="M198" s="36">
        <v>2069</v>
      </c>
      <c r="N198" s="36" t="s">
        <v>170</v>
      </c>
      <c r="O198" s="35">
        <v>9960</v>
      </c>
      <c r="P198" s="37" t="s">
        <v>36</v>
      </c>
      <c r="Q198" s="37" t="s">
        <v>169</v>
      </c>
      <c r="R198" s="35" t="s">
        <v>160</v>
      </c>
      <c r="S198" s="35" t="s">
        <v>162</v>
      </c>
      <c r="T198" s="36" t="s">
        <v>168</v>
      </c>
      <c r="U198" s="35"/>
      <c r="V198" s="35" t="s">
        <v>158</v>
      </c>
      <c r="W198" s="35" t="s">
        <v>167</v>
      </c>
      <c r="X198" s="35" t="s">
        <v>157</v>
      </c>
      <c r="Y198" s="34">
        <v>44847</v>
      </c>
    </row>
    <row r="199" spans="1:25" ht="14.25" customHeight="1" x14ac:dyDescent="0.25">
      <c r="A199" s="3"/>
      <c r="C199" s="3" t="str">
        <f>+H199</f>
        <v>PFor</v>
      </c>
      <c r="D199" s="2" t="str">
        <f>+I199</f>
        <v>4089z</v>
      </c>
      <c r="E199" s="1" t="s">
        <v>166</v>
      </c>
      <c r="F199" s="1" t="s">
        <v>9</v>
      </c>
      <c r="G199" s="14" t="e">
        <v>#VALUE!</v>
      </c>
      <c r="H199" s="35" t="s">
        <v>165</v>
      </c>
      <c r="I199" s="36" t="s">
        <v>164</v>
      </c>
      <c r="J199" s="36">
        <v>1</v>
      </c>
      <c r="K199" s="35" t="s">
        <v>163</v>
      </c>
      <c r="L199" s="35"/>
      <c r="M199" s="36" t="s">
        <v>162</v>
      </c>
      <c r="N199" s="36" t="s">
        <v>162</v>
      </c>
      <c r="O199" s="35">
        <v>219</v>
      </c>
      <c r="P199" s="37" t="s">
        <v>36</v>
      </c>
      <c r="Q199" s="37" t="s">
        <v>161</v>
      </c>
      <c r="R199" s="35" t="s">
        <v>160</v>
      </c>
      <c r="S199" s="35"/>
      <c r="T199" s="36" t="s">
        <v>159</v>
      </c>
      <c r="U199" s="35"/>
      <c r="V199" s="35" t="s">
        <v>158</v>
      </c>
      <c r="W199" s="35"/>
      <c r="X199" s="35" t="s">
        <v>157</v>
      </c>
      <c r="Y199" s="34">
        <v>44847</v>
      </c>
    </row>
    <row r="200" spans="1:25" ht="14.25" customHeight="1" x14ac:dyDescent="0.25">
      <c r="A200" s="3">
        <v>31</v>
      </c>
      <c r="B200" s="4" t="s">
        <v>30</v>
      </c>
      <c r="C200" s="3" t="str">
        <f>+H200</f>
        <v>Rvoss</v>
      </c>
      <c r="D200" s="2">
        <f>+I200</f>
        <v>4306</v>
      </c>
      <c r="E200" s="1" t="s">
        <v>156</v>
      </c>
      <c r="F200" s="39"/>
      <c r="G200" s="14">
        <f>VALUE(IF(ISERROR(SEARCH("[^0-9]",I200)),I200,LEFT(I200,SEARCH("[^0-9]",I200)-1)))</f>
        <v>4306</v>
      </c>
      <c r="H200" s="38" t="s">
        <v>155</v>
      </c>
      <c r="I200" s="36">
        <v>4306</v>
      </c>
      <c r="J200" s="36">
        <v>4</v>
      </c>
      <c r="K200" s="35"/>
      <c r="L200" s="35"/>
      <c r="M200" s="36">
        <v>3500</v>
      </c>
      <c r="N200" s="36">
        <v>60</v>
      </c>
      <c r="O200" s="35"/>
      <c r="P200" s="37"/>
      <c r="Q200" s="37"/>
      <c r="R200" s="35"/>
      <c r="S200" s="35"/>
      <c r="T200" s="36"/>
      <c r="U200" s="35"/>
      <c r="V200" s="35"/>
      <c r="W200" s="35"/>
      <c r="X200" s="35"/>
      <c r="Y200" s="34"/>
    </row>
    <row r="201" spans="1:25" ht="14.25" x14ac:dyDescent="0.2">
      <c r="A201" s="3">
        <v>29</v>
      </c>
      <c r="B201" s="4" t="s">
        <v>2</v>
      </c>
      <c r="C201" s="3" t="str">
        <f>+H201</f>
        <v>SHei</v>
      </c>
      <c r="D201" s="2" t="str">
        <f>+I201</f>
        <v>2936</v>
      </c>
      <c r="E201" s="1" t="s">
        <v>122</v>
      </c>
      <c r="F201" s="1" t="s">
        <v>9</v>
      </c>
      <c r="G201" s="14">
        <f>VALUE(IF(ISERROR(SEARCH("[^0-9]",I201)),I201,LEFT(I201,SEARCH("[^0-9]",I201)-1)))</f>
        <v>2936</v>
      </c>
      <c r="H201" s="16" t="s">
        <v>126</v>
      </c>
      <c r="I201" s="16" t="s">
        <v>154</v>
      </c>
      <c r="J201" s="16">
        <v>2</v>
      </c>
      <c r="K201" s="16"/>
      <c r="L201" s="16"/>
      <c r="M201" s="17" t="s">
        <v>38</v>
      </c>
      <c r="N201" s="17" t="s">
        <v>153</v>
      </c>
      <c r="O201" s="16"/>
      <c r="P201" s="16" t="s">
        <v>149</v>
      </c>
      <c r="Q201" s="16" t="s">
        <v>149</v>
      </c>
      <c r="R201" s="16"/>
      <c r="S201" s="16"/>
      <c r="T201" s="16" t="s">
        <v>152</v>
      </c>
      <c r="U201" s="16"/>
      <c r="V201" s="16" t="s">
        <v>122</v>
      </c>
      <c r="W201" s="16"/>
      <c r="X201" s="16" t="s">
        <v>31</v>
      </c>
      <c r="Y201" s="15"/>
    </row>
    <row r="202" spans="1:25" ht="14.25" customHeight="1" x14ac:dyDescent="0.2">
      <c r="C202" s="3" t="str">
        <f>+H202</f>
        <v>SHei</v>
      </c>
      <c r="D202" s="2" t="str">
        <f>+I202</f>
        <v>2943</v>
      </c>
      <c r="E202" s="1" t="s">
        <v>122</v>
      </c>
      <c r="F202" s="1" t="s">
        <v>9</v>
      </c>
      <c r="G202" s="33">
        <v>2943</v>
      </c>
      <c r="H202" s="16" t="s">
        <v>126</v>
      </c>
      <c r="I202" s="16" t="s">
        <v>151</v>
      </c>
      <c r="J202" s="16">
        <v>2</v>
      </c>
      <c r="K202" s="16"/>
      <c r="L202" s="16"/>
      <c r="M202" s="17">
        <v>0</v>
      </c>
      <c r="N202" s="17">
        <v>0</v>
      </c>
      <c r="O202" s="16">
        <v>2400</v>
      </c>
      <c r="P202" s="16" t="s">
        <v>149</v>
      </c>
      <c r="Q202" s="16" t="s">
        <v>149</v>
      </c>
      <c r="R202" s="16"/>
      <c r="S202" s="16"/>
      <c r="T202" s="16" t="s">
        <v>139</v>
      </c>
      <c r="U202" s="16"/>
      <c r="V202" s="16" t="s">
        <v>122</v>
      </c>
      <c r="W202" s="16"/>
      <c r="X202" s="16" t="s">
        <v>45</v>
      </c>
      <c r="Y202" s="15">
        <v>42067</v>
      </c>
    </row>
    <row r="203" spans="1:25" ht="14.25" customHeight="1" x14ac:dyDescent="0.2">
      <c r="C203" s="3" t="str">
        <f>+H203</f>
        <v>SHei</v>
      </c>
      <c r="D203" s="2" t="str">
        <f>+I203</f>
        <v>2944</v>
      </c>
      <c r="E203" s="1" t="s">
        <v>122</v>
      </c>
      <c r="F203" s="1" t="s">
        <v>9</v>
      </c>
      <c r="G203" s="33">
        <v>2944</v>
      </c>
      <c r="H203" s="16" t="s">
        <v>126</v>
      </c>
      <c r="I203" s="16" t="s">
        <v>150</v>
      </c>
      <c r="J203" s="16">
        <v>2</v>
      </c>
      <c r="K203" s="16"/>
      <c r="L203" s="16"/>
      <c r="M203" s="17">
        <v>0</v>
      </c>
      <c r="N203" s="17">
        <v>0</v>
      </c>
      <c r="O203" s="16">
        <v>2400</v>
      </c>
      <c r="P203" s="16" t="s">
        <v>149</v>
      </c>
      <c r="Q203" s="16" t="s">
        <v>149</v>
      </c>
      <c r="R203" s="16"/>
      <c r="S203" s="16"/>
      <c r="T203" s="16" t="s">
        <v>139</v>
      </c>
      <c r="U203" s="16"/>
      <c r="V203" s="16" t="s">
        <v>122</v>
      </c>
      <c r="W203" s="16"/>
      <c r="X203" s="16" t="s">
        <v>45</v>
      </c>
      <c r="Y203" s="15">
        <v>42067</v>
      </c>
    </row>
    <row r="204" spans="1:25" ht="14.25" customHeight="1" x14ac:dyDescent="0.2">
      <c r="C204" s="3" t="str">
        <f>+H204</f>
        <v>SHei</v>
      </c>
      <c r="D204" s="2" t="str">
        <f>+I204</f>
        <v>2963</v>
      </c>
      <c r="E204" s="1" t="s">
        <v>122</v>
      </c>
      <c r="F204" s="1" t="s">
        <v>9</v>
      </c>
      <c r="G204" s="33">
        <v>2963</v>
      </c>
      <c r="H204" s="14" t="s">
        <v>126</v>
      </c>
      <c r="I204" s="14" t="s">
        <v>148</v>
      </c>
      <c r="J204" s="14"/>
      <c r="K204" s="14"/>
      <c r="L204" s="14"/>
      <c r="M204" s="22" t="s">
        <v>66</v>
      </c>
      <c r="N204" s="22" t="s">
        <v>66</v>
      </c>
      <c r="O204" s="21">
        <v>450</v>
      </c>
      <c r="P204" s="20" t="s">
        <v>14</v>
      </c>
      <c r="Q204" s="14" t="s">
        <v>14</v>
      </c>
      <c r="R204" s="14" t="s">
        <v>35</v>
      </c>
      <c r="S204" s="14"/>
      <c r="T204" s="19" t="s">
        <v>145</v>
      </c>
      <c r="U204" s="14"/>
      <c r="V204" s="14" t="s">
        <v>122</v>
      </c>
      <c r="W204" s="14" t="s">
        <v>147</v>
      </c>
      <c r="X204" s="14" t="s">
        <v>31</v>
      </c>
      <c r="Y204" s="18">
        <v>43335</v>
      </c>
    </row>
    <row r="205" spans="1:25" ht="14.25" customHeight="1" x14ac:dyDescent="0.2">
      <c r="C205" s="3" t="str">
        <f>+H205</f>
        <v>SHei</v>
      </c>
      <c r="D205" s="2" t="str">
        <f>+I205</f>
        <v>2964</v>
      </c>
      <c r="E205" s="1" t="s">
        <v>122</v>
      </c>
      <c r="F205" s="1" t="s">
        <v>9</v>
      </c>
      <c r="G205" s="33">
        <v>2964</v>
      </c>
      <c r="H205" s="14" t="s">
        <v>126</v>
      </c>
      <c r="I205" s="14" t="s">
        <v>146</v>
      </c>
      <c r="J205" s="14"/>
      <c r="K205" s="14"/>
      <c r="L205" s="14"/>
      <c r="M205" s="22" t="s">
        <v>66</v>
      </c>
      <c r="N205" s="22" t="s">
        <v>66</v>
      </c>
      <c r="O205" s="21">
        <v>450</v>
      </c>
      <c r="P205" s="20" t="s">
        <v>14</v>
      </c>
      <c r="Q205" s="14" t="s">
        <v>14</v>
      </c>
      <c r="R205" s="14" t="s">
        <v>35</v>
      </c>
      <c r="S205" s="14"/>
      <c r="T205" s="19" t="s">
        <v>145</v>
      </c>
      <c r="U205" s="14"/>
      <c r="V205" s="14" t="s">
        <v>122</v>
      </c>
      <c r="W205" s="14" t="s">
        <v>144</v>
      </c>
      <c r="X205" s="14" t="s">
        <v>31</v>
      </c>
      <c r="Y205" s="18">
        <v>43335</v>
      </c>
    </row>
    <row r="206" spans="1:25" ht="15" customHeight="1" x14ac:dyDescent="0.2">
      <c r="C206" s="3" t="str">
        <f>+H206</f>
        <v>SHei</v>
      </c>
      <c r="D206" s="2" t="str">
        <f>+I206</f>
        <v>2965</v>
      </c>
      <c r="E206" s="1" t="s">
        <v>122</v>
      </c>
      <c r="F206" s="1" t="s">
        <v>9</v>
      </c>
      <c r="G206" s="33">
        <v>2965</v>
      </c>
      <c r="H206" s="16" t="s">
        <v>126</v>
      </c>
      <c r="I206" s="16" t="s">
        <v>143</v>
      </c>
      <c r="J206" s="16">
        <v>1</v>
      </c>
      <c r="K206" s="16"/>
      <c r="L206" s="16"/>
      <c r="M206" s="27">
        <v>15136</v>
      </c>
      <c r="N206" s="27">
        <v>3</v>
      </c>
      <c r="O206" s="16">
        <v>800</v>
      </c>
      <c r="P206" s="16" t="s">
        <v>36</v>
      </c>
      <c r="Q206" s="16" t="s">
        <v>36</v>
      </c>
      <c r="R206" s="16"/>
      <c r="S206" s="16"/>
      <c r="T206" s="16" t="s">
        <v>139</v>
      </c>
      <c r="U206" s="16"/>
      <c r="V206" s="16" t="s">
        <v>122</v>
      </c>
      <c r="W206" s="16"/>
      <c r="X206" s="16" t="s">
        <v>45</v>
      </c>
      <c r="Y206" s="15">
        <v>42067</v>
      </c>
    </row>
    <row r="207" spans="1:25" ht="14.25" customHeight="1" x14ac:dyDescent="0.2">
      <c r="A207" s="3"/>
      <c r="C207" s="3" t="str">
        <f>+H207</f>
        <v>SHei</v>
      </c>
      <c r="D207" s="2" t="str">
        <f>+I207</f>
        <v>2966</v>
      </c>
      <c r="E207" s="1" t="s">
        <v>122</v>
      </c>
      <c r="F207" s="1" t="s">
        <v>9</v>
      </c>
      <c r="G207" s="33">
        <v>2966</v>
      </c>
      <c r="H207" s="16" t="s">
        <v>126</v>
      </c>
      <c r="I207" s="16" t="s">
        <v>142</v>
      </c>
      <c r="J207" s="16">
        <v>1</v>
      </c>
      <c r="K207" s="16"/>
      <c r="L207" s="16"/>
      <c r="M207" s="17">
        <v>15136</v>
      </c>
      <c r="N207" s="17">
        <v>3</v>
      </c>
      <c r="O207" s="16">
        <v>800</v>
      </c>
      <c r="P207" s="16" t="s">
        <v>36</v>
      </c>
      <c r="Q207" s="16" t="s">
        <v>36</v>
      </c>
      <c r="R207" s="16"/>
      <c r="S207" s="16"/>
      <c r="T207" s="16" t="s">
        <v>139</v>
      </c>
      <c r="U207" s="16"/>
      <c r="V207" s="16" t="s">
        <v>122</v>
      </c>
      <c r="W207" s="16"/>
      <c r="X207" s="16" t="s">
        <v>45</v>
      </c>
      <c r="Y207" s="15">
        <v>42067</v>
      </c>
    </row>
    <row r="208" spans="1:25" ht="14.25" x14ac:dyDescent="0.2">
      <c r="A208" s="3"/>
      <c r="C208" s="3" t="str">
        <f>+H208</f>
        <v>SHei</v>
      </c>
      <c r="D208" s="2" t="str">
        <f>+I208</f>
        <v>2967</v>
      </c>
      <c r="E208" s="1" t="s">
        <v>122</v>
      </c>
      <c r="F208" s="1" t="s">
        <v>9</v>
      </c>
      <c r="G208" s="33">
        <v>2967</v>
      </c>
      <c r="H208" s="16" t="s">
        <v>126</v>
      </c>
      <c r="I208" s="16" t="s">
        <v>141</v>
      </c>
      <c r="J208" s="16">
        <v>1</v>
      </c>
      <c r="K208" s="16"/>
      <c r="L208" s="16"/>
      <c r="M208" s="17">
        <v>8886</v>
      </c>
      <c r="N208" s="17">
        <v>5</v>
      </c>
      <c r="O208" s="16">
        <v>804</v>
      </c>
      <c r="P208" s="16" t="s">
        <v>36</v>
      </c>
      <c r="Q208" s="16" t="s">
        <v>36</v>
      </c>
      <c r="R208" s="16"/>
      <c r="S208" s="16"/>
      <c r="T208" s="16" t="s">
        <v>139</v>
      </c>
      <c r="U208" s="16"/>
      <c r="V208" s="16" t="s">
        <v>122</v>
      </c>
      <c r="W208" s="16"/>
      <c r="X208" s="16" t="s">
        <v>45</v>
      </c>
      <c r="Y208" s="15">
        <v>42067</v>
      </c>
    </row>
    <row r="209" spans="1:25" ht="14.25" customHeight="1" x14ac:dyDescent="0.2">
      <c r="A209" s="3"/>
      <c r="C209" s="3" t="str">
        <f>+H209</f>
        <v>SHei</v>
      </c>
      <c r="D209" s="2" t="str">
        <f>+I209</f>
        <v>2968</v>
      </c>
      <c r="E209" s="1" t="s">
        <v>122</v>
      </c>
      <c r="F209" s="1" t="s">
        <v>9</v>
      </c>
      <c r="G209" s="33">
        <v>2968</v>
      </c>
      <c r="H209" s="16" t="s">
        <v>126</v>
      </c>
      <c r="I209" s="16" t="s">
        <v>140</v>
      </c>
      <c r="J209" s="16">
        <v>1</v>
      </c>
      <c r="K209" s="16"/>
      <c r="L209" s="16"/>
      <c r="M209" s="17">
        <v>8886</v>
      </c>
      <c r="N209" s="17">
        <v>5</v>
      </c>
      <c r="O209" s="16">
        <v>804</v>
      </c>
      <c r="P209" s="16" t="s">
        <v>36</v>
      </c>
      <c r="Q209" s="16" t="s">
        <v>36</v>
      </c>
      <c r="R209" s="16"/>
      <c r="S209" s="16"/>
      <c r="T209" s="16" t="s">
        <v>139</v>
      </c>
      <c r="U209" s="16"/>
      <c r="V209" s="16" t="s">
        <v>122</v>
      </c>
      <c r="W209" s="16"/>
      <c r="X209" s="16" t="s">
        <v>45</v>
      </c>
      <c r="Y209" s="15">
        <v>42067</v>
      </c>
    </row>
    <row r="210" spans="1:25" ht="14.25" customHeight="1" x14ac:dyDescent="0.2">
      <c r="A210">
        <v>15</v>
      </c>
      <c r="B210" s="4" t="s">
        <v>2</v>
      </c>
      <c r="C210" s="3" t="str">
        <f>+H210</f>
        <v>SHei</v>
      </c>
      <c r="D210" s="2" t="str">
        <f>+I210</f>
        <v>2974</v>
      </c>
      <c r="E210" s="1" t="s">
        <v>122</v>
      </c>
      <c r="F210" s="1" t="s">
        <v>9</v>
      </c>
      <c r="G210" s="14">
        <f>VALUE(IF(ISERROR(SEARCH("[^0-9]",I210)),I210,LEFT(I210,SEARCH("[^0-9]",I210)-1)))</f>
        <v>2974</v>
      </c>
      <c r="H210" s="16" t="s">
        <v>126</v>
      </c>
      <c r="I210" s="16" t="s">
        <v>138</v>
      </c>
      <c r="J210" s="16"/>
      <c r="K210" s="16"/>
      <c r="L210" s="16"/>
      <c r="M210" s="17" t="s">
        <v>136</v>
      </c>
      <c r="N210" s="17" t="s">
        <v>135</v>
      </c>
      <c r="O210" s="16">
        <v>807</v>
      </c>
      <c r="P210" s="16" t="s">
        <v>36</v>
      </c>
      <c r="Q210" s="16" t="s">
        <v>36</v>
      </c>
      <c r="R210" s="16"/>
      <c r="S210" s="16"/>
      <c r="T210" s="16" t="s">
        <v>134</v>
      </c>
      <c r="U210" s="16"/>
      <c r="V210" s="16" t="s">
        <v>122</v>
      </c>
      <c r="W210" s="16"/>
      <c r="X210" s="16" t="s">
        <v>31</v>
      </c>
      <c r="Y210" s="15">
        <v>41213.693148148144</v>
      </c>
    </row>
    <row r="211" spans="1:25" ht="15" customHeight="1" x14ac:dyDescent="0.2">
      <c r="A211">
        <v>14</v>
      </c>
      <c r="B211" s="4" t="s">
        <v>2</v>
      </c>
      <c r="C211" s="3" t="str">
        <f>+H211</f>
        <v>SHei</v>
      </c>
      <c r="D211" s="2" t="str">
        <f>+I211</f>
        <v>2975</v>
      </c>
      <c r="E211" s="1" t="s">
        <v>122</v>
      </c>
      <c r="F211" s="32" t="s">
        <v>9</v>
      </c>
      <c r="G211" s="14">
        <f>VALUE(IF(ISERROR(SEARCH("[^0-9]",I211)),I211,LEFT(I211,SEARCH("[^0-9]",I211)-1)))</f>
        <v>2975</v>
      </c>
      <c r="H211" s="16" t="s">
        <v>126</v>
      </c>
      <c r="I211" s="16" t="s">
        <v>137</v>
      </c>
      <c r="J211" s="16"/>
      <c r="K211" s="16"/>
      <c r="L211" s="16"/>
      <c r="M211" s="17" t="s">
        <v>136</v>
      </c>
      <c r="N211" s="17" t="s">
        <v>135</v>
      </c>
      <c r="O211" s="16">
        <v>807</v>
      </c>
      <c r="P211" s="16" t="s">
        <v>36</v>
      </c>
      <c r="Q211" s="16" t="s">
        <v>36</v>
      </c>
      <c r="R211" s="16"/>
      <c r="S211" s="16"/>
      <c r="T211" s="16" t="s">
        <v>134</v>
      </c>
      <c r="U211" s="16"/>
      <c r="V211" s="16" t="s">
        <v>122</v>
      </c>
      <c r="W211" s="16"/>
      <c r="X211" s="16" t="s">
        <v>31</v>
      </c>
      <c r="Y211" s="15">
        <v>41213.693402777775</v>
      </c>
    </row>
    <row r="212" spans="1:25" ht="15" customHeight="1" x14ac:dyDescent="0.2">
      <c r="A212">
        <v>16</v>
      </c>
      <c r="B212" s="4" t="s">
        <v>2</v>
      </c>
      <c r="C212" s="3" t="str">
        <f>+H212</f>
        <v>SHei</v>
      </c>
      <c r="D212" s="2" t="str">
        <f>+I212</f>
        <v>2990</v>
      </c>
      <c r="E212" s="1" t="s">
        <v>122</v>
      </c>
      <c r="F212" s="1" t="s">
        <v>9</v>
      </c>
      <c r="G212" s="14">
        <f>VALUE(IF(ISERROR(SEARCH("[^0-9]",I212)),I212,LEFT(I212,SEARCH("[^0-9]",I212)-1)))</f>
        <v>2990</v>
      </c>
      <c r="H212" s="16" t="s">
        <v>126</v>
      </c>
      <c r="I212" s="16" t="s">
        <v>133</v>
      </c>
      <c r="J212" s="16"/>
      <c r="K212" s="16" t="s">
        <v>124</v>
      </c>
      <c r="L212" s="16"/>
      <c r="M212" s="17">
        <v>3994</v>
      </c>
      <c r="N212" s="17">
        <v>2.9</v>
      </c>
      <c r="O212" s="16">
        <v>222</v>
      </c>
      <c r="P212" s="16" t="s">
        <v>36</v>
      </c>
      <c r="Q212" s="16" t="s">
        <v>36</v>
      </c>
      <c r="R212" s="16"/>
      <c r="S212" s="16"/>
      <c r="T212" s="16" t="s">
        <v>123</v>
      </c>
      <c r="U212" s="16"/>
      <c r="V212" s="16" t="s">
        <v>122</v>
      </c>
      <c r="W212" s="16"/>
      <c r="X212" s="16" t="s">
        <v>45</v>
      </c>
      <c r="Y212" s="15">
        <v>41706</v>
      </c>
    </row>
    <row r="213" spans="1:25" ht="15" customHeight="1" x14ac:dyDescent="0.2">
      <c r="A213" s="1"/>
      <c r="B213" s="4" t="s">
        <v>44</v>
      </c>
      <c r="C213" s="3" t="str">
        <f>+H213</f>
        <v>SHei</v>
      </c>
      <c r="D213" s="2" t="str">
        <f>+I213</f>
        <v>2991</v>
      </c>
      <c r="E213" s="1" t="s">
        <v>122</v>
      </c>
      <c r="F213" s="1" t="s">
        <v>9</v>
      </c>
      <c r="G213" s="14">
        <f>VALUE(IF(ISERROR(SEARCH("[^0-9]",I213)),I213,LEFT(I213,SEARCH("[^0-9]",I213)-1)))</f>
        <v>2991</v>
      </c>
      <c r="H213" s="16" t="s">
        <v>126</v>
      </c>
      <c r="I213" s="16" t="s">
        <v>132</v>
      </c>
      <c r="J213" s="16"/>
      <c r="K213" s="16" t="s">
        <v>124</v>
      </c>
      <c r="L213" s="16"/>
      <c r="M213" s="17">
        <v>4056</v>
      </c>
      <c r="N213" s="17">
        <v>3.9</v>
      </c>
      <c r="O213" s="16">
        <v>293</v>
      </c>
      <c r="P213" s="16" t="s">
        <v>36</v>
      </c>
      <c r="Q213" s="16" t="s">
        <v>36</v>
      </c>
      <c r="R213" s="16"/>
      <c r="S213" s="16"/>
      <c r="T213" s="16" t="s">
        <v>123</v>
      </c>
      <c r="U213" s="16"/>
      <c r="V213" s="16" t="s">
        <v>122</v>
      </c>
      <c r="W213" s="16"/>
      <c r="X213" s="16" t="s">
        <v>45</v>
      </c>
      <c r="Y213" s="15">
        <v>41706</v>
      </c>
    </row>
    <row r="214" spans="1:25" ht="15" customHeight="1" x14ac:dyDescent="0.2">
      <c r="B214" s="4" t="s">
        <v>44</v>
      </c>
      <c r="C214" s="3" t="str">
        <f>+H214</f>
        <v>SHei</v>
      </c>
      <c r="D214" s="2" t="str">
        <f>+I214</f>
        <v>2992</v>
      </c>
      <c r="E214" s="1" t="s">
        <v>122</v>
      </c>
      <c r="F214" s="1" t="s">
        <v>9</v>
      </c>
      <c r="G214" s="14">
        <f>VALUE(IF(ISERROR(SEARCH("[^0-9]",I214)),I214,LEFT(I214,SEARCH("[^0-9]",I214)-1)))</f>
        <v>2992</v>
      </c>
      <c r="H214" s="16" t="s">
        <v>126</v>
      </c>
      <c r="I214" s="16" t="s">
        <v>131</v>
      </c>
      <c r="J214" s="16"/>
      <c r="K214" s="16" t="s">
        <v>124</v>
      </c>
      <c r="L214" s="16"/>
      <c r="M214" s="17">
        <v>3908</v>
      </c>
      <c r="N214" s="17">
        <v>5.0999999999999996</v>
      </c>
      <c r="O214" s="16">
        <v>370</v>
      </c>
      <c r="P214" s="16" t="s">
        <v>36</v>
      </c>
      <c r="Q214" s="16" t="s">
        <v>36</v>
      </c>
      <c r="R214" s="16"/>
      <c r="S214" s="16"/>
      <c r="T214" s="16" t="s">
        <v>123</v>
      </c>
      <c r="U214" s="16"/>
      <c r="V214" s="16" t="s">
        <v>122</v>
      </c>
      <c r="W214" s="16"/>
      <c r="X214" s="16" t="s">
        <v>45</v>
      </c>
      <c r="Y214" s="15">
        <v>41706</v>
      </c>
    </row>
    <row r="215" spans="1:25" ht="13.9" customHeight="1" x14ac:dyDescent="0.2">
      <c r="A215" s="3">
        <v>31</v>
      </c>
      <c r="B215" s="4" t="s">
        <v>2</v>
      </c>
      <c r="C215" s="3" t="str">
        <f>+H215</f>
        <v>SHei</v>
      </c>
      <c r="D215" s="2" t="str">
        <f>+I215</f>
        <v>2993</v>
      </c>
      <c r="E215" s="1" t="s">
        <v>122</v>
      </c>
      <c r="F215" s="1" t="s">
        <v>9</v>
      </c>
      <c r="G215" s="14">
        <f>VALUE(IF(ISERROR(SEARCH("[^0-9]",I215)),I215,LEFT(I215,SEARCH("[^0-9]",I215)-1)))</f>
        <v>2993</v>
      </c>
      <c r="H215" s="16" t="s">
        <v>126</v>
      </c>
      <c r="I215" s="16" t="s">
        <v>130</v>
      </c>
      <c r="J215" s="16"/>
      <c r="K215" s="16" t="s">
        <v>124</v>
      </c>
      <c r="L215" s="16"/>
      <c r="M215" s="17">
        <v>3995</v>
      </c>
      <c r="N215" s="17">
        <v>6</v>
      </c>
      <c r="O215" s="16">
        <v>444</v>
      </c>
      <c r="P215" s="16" t="s">
        <v>36</v>
      </c>
      <c r="Q215" s="16" t="s">
        <v>36</v>
      </c>
      <c r="R215" s="16"/>
      <c r="S215" s="16"/>
      <c r="T215" s="16" t="s">
        <v>123</v>
      </c>
      <c r="U215" s="16"/>
      <c r="V215" s="16" t="s">
        <v>122</v>
      </c>
      <c r="W215" s="16"/>
      <c r="X215" s="16" t="s">
        <v>45</v>
      </c>
      <c r="Y215" s="15">
        <v>41706</v>
      </c>
    </row>
    <row r="216" spans="1:25" ht="14.25" x14ac:dyDescent="0.2">
      <c r="B216" s="4" t="s">
        <v>44</v>
      </c>
      <c r="C216" s="3" t="str">
        <f>+H216</f>
        <v>SHei</v>
      </c>
      <c r="D216" s="2" t="str">
        <f>+I216</f>
        <v>2994</v>
      </c>
      <c r="E216" s="1" t="s">
        <v>122</v>
      </c>
      <c r="F216" s="1" t="s">
        <v>9</v>
      </c>
      <c r="G216" s="14">
        <f>VALUE(IF(ISERROR(SEARCH("[^0-9]",I216)),I216,LEFT(I216,SEARCH("[^0-9]",I216)-1)))</f>
        <v>2994</v>
      </c>
      <c r="H216" s="16" t="s">
        <v>126</v>
      </c>
      <c r="I216" s="16" t="s">
        <v>129</v>
      </c>
      <c r="J216" s="16"/>
      <c r="K216" s="16" t="s">
        <v>124</v>
      </c>
      <c r="L216" s="16"/>
      <c r="M216" s="17">
        <v>4170</v>
      </c>
      <c r="N216" s="17">
        <v>1.9</v>
      </c>
      <c r="O216" s="16">
        <v>147</v>
      </c>
      <c r="P216" s="16" t="s">
        <v>36</v>
      </c>
      <c r="Q216" s="16" t="s">
        <v>36</v>
      </c>
      <c r="R216" s="16"/>
      <c r="S216" s="16"/>
      <c r="T216" s="16" t="s">
        <v>123</v>
      </c>
      <c r="U216" s="16"/>
      <c r="V216" s="16" t="s">
        <v>122</v>
      </c>
      <c r="W216" s="16"/>
      <c r="X216" s="16" t="s">
        <v>45</v>
      </c>
      <c r="Y216" s="15">
        <v>41706</v>
      </c>
    </row>
    <row r="217" spans="1:25" ht="14.25" x14ac:dyDescent="0.2">
      <c r="B217" s="4" t="s">
        <v>44</v>
      </c>
      <c r="C217" s="3" t="str">
        <f>+H217</f>
        <v>SHei</v>
      </c>
      <c r="D217" s="2" t="str">
        <f>+I217</f>
        <v>2995</v>
      </c>
      <c r="E217" s="1" t="s">
        <v>122</v>
      </c>
      <c r="F217" s="31" t="s">
        <v>9</v>
      </c>
      <c r="G217" s="14">
        <f>VALUE(IF(ISERROR(SEARCH("[^0-9]",I217)),I217,LEFT(I217,SEARCH("[^0-9]",I217)-1)))</f>
        <v>2995</v>
      </c>
      <c r="H217" s="16" t="s">
        <v>126</v>
      </c>
      <c r="I217" s="16" t="s">
        <v>128</v>
      </c>
      <c r="J217" s="16"/>
      <c r="K217" s="16" t="s">
        <v>124</v>
      </c>
      <c r="L217" s="16"/>
      <c r="M217" s="17">
        <v>4356</v>
      </c>
      <c r="N217" s="17">
        <v>1.8</v>
      </c>
      <c r="O217" s="16">
        <v>145</v>
      </c>
      <c r="P217" s="28" t="s">
        <v>36</v>
      </c>
      <c r="Q217" s="28" t="s">
        <v>36</v>
      </c>
      <c r="R217" s="16"/>
      <c r="S217" s="16"/>
      <c r="T217" s="16" t="s">
        <v>123</v>
      </c>
      <c r="U217" s="16"/>
      <c r="V217" s="16" t="s">
        <v>122</v>
      </c>
      <c r="W217" s="16"/>
      <c r="X217" s="16" t="s">
        <v>45</v>
      </c>
      <c r="Y217" s="15">
        <v>41706</v>
      </c>
    </row>
    <row r="218" spans="1:25" ht="14.25" x14ac:dyDescent="0.2">
      <c r="B218" s="4" t="s">
        <v>44</v>
      </c>
      <c r="C218" s="3" t="str">
        <f>+H218</f>
        <v>SHei</v>
      </c>
      <c r="D218" s="2" t="str">
        <f>+I218</f>
        <v>2996</v>
      </c>
      <c r="E218" s="1" t="s">
        <v>122</v>
      </c>
      <c r="F218" s="1" t="s">
        <v>9</v>
      </c>
      <c r="G218" s="14">
        <f>VALUE(IF(ISERROR(SEARCH("[^0-9]",I218)),I218,LEFT(I218,SEARCH("[^0-9]",I218)-1)))</f>
        <v>2996</v>
      </c>
      <c r="H218" s="16" t="s">
        <v>126</v>
      </c>
      <c r="I218" s="16" t="s">
        <v>127</v>
      </c>
      <c r="J218" s="16"/>
      <c r="K218" s="16" t="s">
        <v>124</v>
      </c>
      <c r="L218" s="16"/>
      <c r="M218" s="17">
        <v>3701</v>
      </c>
      <c r="N218" s="17">
        <v>2.1</v>
      </c>
      <c r="O218" s="16">
        <v>145</v>
      </c>
      <c r="P218" s="16" t="s">
        <v>36</v>
      </c>
      <c r="Q218" s="16" t="s">
        <v>36</v>
      </c>
      <c r="R218" s="16"/>
      <c r="S218" s="16"/>
      <c r="T218" s="16" t="s">
        <v>123</v>
      </c>
      <c r="U218" s="16"/>
      <c r="V218" s="16" t="s">
        <v>122</v>
      </c>
      <c r="W218" s="16"/>
      <c r="X218" s="16" t="s">
        <v>45</v>
      </c>
      <c r="Y218" s="15">
        <v>41706</v>
      </c>
    </row>
    <row r="219" spans="1:25" ht="14.25" x14ac:dyDescent="0.2">
      <c r="B219" s="4" t="s">
        <v>44</v>
      </c>
      <c r="C219" s="3" t="str">
        <f>+H219</f>
        <v>SHei</v>
      </c>
      <c r="D219" s="2" t="str">
        <f>+I219</f>
        <v>2997</v>
      </c>
      <c r="E219" s="1" t="s">
        <v>122</v>
      </c>
      <c r="F219" s="1" t="s">
        <v>9</v>
      </c>
      <c r="G219" s="14">
        <f>VALUE(IF(ISERROR(SEARCH("[^0-9]",I219)),I219,LEFT(I219,SEARCH("[^0-9]",I219)-1)))</f>
        <v>2997</v>
      </c>
      <c r="H219" s="16" t="s">
        <v>126</v>
      </c>
      <c r="I219" s="16" t="s">
        <v>125</v>
      </c>
      <c r="J219" s="16"/>
      <c r="K219" s="16" t="s">
        <v>124</v>
      </c>
      <c r="L219" s="16"/>
      <c r="M219" s="17">
        <v>3584</v>
      </c>
      <c r="N219" s="17">
        <v>2.2000000000000002</v>
      </c>
      <c r="O219" s="16">
        <v>147</v>
      </c>
      <c r="P219" s="16" t="s">
        <v>36</v>
      </c>
      <c r="Q219" s="16" t="s">
        <v>36</v>
      </c>
      <c r="R219" s="16"/>
      <c r="S219" s="16"/>
      <c r="T219" s="16" t="s">
        <v>123</v>
      </c>
      <c r="U219" s="16"/>
      <c r="V219" s="16" t="s">
        <v>122</v>
      </c>
      <c r="W219" s="16"/>
      <c r="X219" s="16" t="s">
        <v>45</v>
      </c>
      <c r="Y219" s="15">
        <v>41706</v>
      </c>
    </row>
    <row r="220" spans="1:25" ht="14.25" x14ac:dyDescent="0.2">
      <c r="A220">
        <v>17</v>
      </c>
      <c r="B220" s="4" t="s">
        <v>11</v>
      </c>
      <c r="C220" s="3" t="str">
        <f>+H220</f>
        <v>TMey</v>
      </c>
      <c r="D220" s="2">
        <f>+I220</f>
        <v>1598</v>
      </c>
      <c r="E220" s="1" t="s">
        <v>117</v>
      </c>
      <c r="F220" s="1" t="s">
        <v>9</v>
      </c>
      <c r="G220" s="14">
        <v>1598</v>
      </c>
      <c r="H220" s="14" t="s">
        <v>120</v>
      </c>
      <c r="I220" s="14">
        <v>1598</v>
      </c>
      <c r="J220" s="14">
        <v>4</v>
      </c>
      <c r="K220" s="30" t="s">
        <v>121</v>
      </c>
      <c r="L220" s="14"/>
      <c r="M220" s="29">
        <v>4400</v>
      </c>
      <c r="N220" s="29">
        <v>36</v>
      </c>
      <c r="O220" s="29">
        <v>3000</v>
      </c>
      <c r="P220" s="14" t="s">
        <v>36</v>
      </c>
      <c r="Q220" s="14" t="s">
        <v>36</v>
      </c>
      <c r="R220" s="14" t="s">
        <v>35</v>
      </c>
      <c r="S220" s="14"/>
      <c r="T220" s="19">
        <v>43462</v>
      </c>
      <c r="U220" s="14"/>
      <c r="V220" s="14" t="s">
        <v>117</v>
      </c>
      <c r="W220" s="14"/>
      <c r="X220" s="16" t="s">
        <v>31</v>
      </c>
      <c r="Y220" s="18">
        <v>43462</v>
      </c>
    </row>
    <row r="221" spans="1:25" ht="14.25" x14ac:dyDescent="0.2">
      <c r="A221">
        <v>3</v>
      </c>
      <c r="B221" s="4" t="s">
        <v>42</v>
      </c>
      <c r="C221" s="3" t="str">
        <f>+H221</f>
        <v>TMey</v>
      </c>
      <c r="D221" s="2" t="str">
        <f>+I221</f>
        <v>3502</v>
      </c>
      <c r="E221" s="1" t="s">
        <v>117</v>
      </c>
      <c r="F221" s="1" t="s">
        <v>9</v>
      </c>
      <c r="G221" s="14">
        <v>3502</v>
      </c>
      <c r="H221" s="16" t="s">
        <v>120</v>
      </c>
      <c r="I221" s="16" t="s">
        <v>119</v>
      </c>
      <c r="J221" s="16">
        <v>2</v>
      </c>
      <c r="K221" s="24" t="s">
        <v>118</v>
      </c>
      <c r="L221" s="16"/>
      <c r="M221" s="17"/>
      <c r="N221" s="17"/>
      <c r="O221" s="16">
        <v>2603</v>
      </c>
      <c r="P221" s="16" t="s">
        <v>36</v>
      </c>
      <c r="Q221" s="16" t="s">
        <v>36</v>
      </c>
      <c r="R221" s="16"/>
      <c r="S221" s="16"/>
      <c r="T221" s="16" t="s">
        <v>102</v>
      </c>
      <c r="U221" s="16"/>
      <c r="V221" s="16" t="s">
        <v>117</v>
      </c>
      <c r="W221" s="16" t="s">
        <v>116</v>
      </c>
      <c r="X221" s="16" t="s">
        <v>99</v>
      </c>
      <c r="Y221" s="15">
        <v>44408</v>
      </c>
    </row>
    <row r="222" spans="1:25" ht="14.25" customHeight="1" x14ac:dyDescent="0.2">
      <c r="A222">
        <v>21</v>
      </c>
      <c r="B222" s="4" t="s">
        <v>30</v>
      </c>
      <c r="C222" s="3" t="str">
        <f>+H222</f>
        <v>DPet</v>
      </c>
      <c r="D222" s="2" t="str">
        <f>+I222</f>
        <v>2930</v>
      </c>
      <c r="E222" s="1" t="s">
        <v>52</v>
      </c>
      <c r="F222" t="s">
        <v>9</v>
      </c>
      <c r="G222" s="14">
        <f>VALUE(IF(ISERROR(SEARCH("[^0-9]",I222)),I222,LEFT(I222,SEARCH("[^0-9]",I222)-1)))</f>
        <v>2930</v>
      </c>
      <c r="H222" s="16" t="s">
        <v>109</v>
      </c>
      <c r="I222" s="16" t="s">
        <v>115</v>
      </c>
      <c r="J222" s="16">
        <v>8</v>
      </c>
      <c r="K222" s="24" t="s">
        <v>114</v>
      </c>
      <c r="L222" s="16" t="s">
        <v>113</v>
      </c>
      <c r="M222" s="17" t="s">
        <v>66</v>
      </c>
      <c r="N222" s="17" t="s">
        <v>112</v>
      </c>
      <c r="O222" s="16"/>
      <c r="P222" s="16" t="s">
        <v>64</v>
      </c>
      <c r="Q222" s="16" t="s">
        <v>65</v>
      </c>
      <c r="R222" s="16"/>
      <c r="S222" s="16"/>
      <c r="T222" s="16" t="s">
        <v>111</v>
      </c>
      <c r="U222" s="16"/>
      <c r="V222" s="16" t="s">
        <v>105</v>
      </c>
      <c r="W222" s="16"/>
      <c r="X222" s="16" t="s">
        <v>31</v>
      </c>
      <c r="Y222" s="15">
        <v>41443.71743055556</v>
      </c>
    </row>
    <row r="223" spans="1:25" ht="14.25" customHeight="1" x14ac:dyDescent="0.2">
      <c r="C223" s="3" t="str">
        <f>+H223</f>
        <v>DPet</v>
      </c>
      <c r="D223" s="2" t="str">
        <f>+I223</f>
        <v>2930y</v>
      </c>
      <c r="E223" s="1" t="s">
        <v>52</v>
      </c>
      <c r="F223" t="s">
        <v>9</v>
      </c>
      <c r="G223" s="14" t="e">
        <f>VALUE(IF(ISERROR(SEARCH("[^0-9]",I223)),I223,LEFT(I223,SEARCH("[^0-9]",I223)-1)))</f>
        <v>#VALUE!</v>
      </c>
      <c r="H223" s="16" t="s">
        <v>109</v>
      </c>
      <c r="I223" s="16" t="s">
        <v>110</v>
      </c>
      <c r="J223" s="16">
        <v>1</v>
      </c>
      <c r="K223" s="16" t="s">
        <v>107</v>
      </c>
      <c r="L223" s="16"/>
      <c r="M223" s="17" t="s">
        <v>66</v>
      </c>
      <c r="N223" s="17"/>
      <c r="O223" s="16">
        <v>100</v>
      </c>
      <c r="P223" s="16" t="s">
        <v>54</v>
      </c>
      <c r="Q223" s="16" t="s">
        <v>54</v>
      </c>
      <c r="R223" s="16"/>
      <c r="S223" s="16"/>
      <c r="T223" s="16" t="s">
        <v>106</v>
      </c>
      <c r="U223" s="16"/>
      <c r="V223" s="16" t="s">
        <v>105</v>
      </c>
      <c r="W223" s="16"/>
      <c r="X223" s="16" t="s">
        <v>31</v>
      </c>
      <c r="Y223" s="15">
        <v>41442.911782407406</v>
      </c>
    </row>
    <row r="224" spans="1:25" ht="14.45" customHeight="1" x14ac:dyDescent="0.2">
      <c r="C224" s="3" t="str">
        <f>+H224</f>
        <v>DPet</v>
      </c>
      <c r="D224" s="2" t="str">
        <f>+I224</f>
        <v>2930z</v>
      </c>
      <c r="E224" s="1" t="s">
        <v>52</v>
      </c>
      <c r="F224" t="s">
        <v>9</v>
      </c>
      <c r="G224" s="14" t="e">
        <f>VALUE(IF(ISERROR(SEARCH("[^0-9]",I224)),I224,LEFT(I224,SEARCH("[^0-9]",I224)-1)))</f>
        <v>#VALUE!</v>
      </c>
      <c r="H224" s="16" t="s">
        <v>109</v>
      </c>
      <c r="I224" s="16" t="s">
        <v>108</v>
      </c>
      <c r="J224" s="16">
        <v>1</v>
      </c>
      <c r="K224" s="16" t="s">
        <v>107</v>
      </c>
      <c r="L224" s="16"/>
      <c r="M224" s="17" t="s">
        <v>66</v>
      </c>
      <c r="N224" s="17"/>
      <c r="O224" s="16">
        <v>100</v>
      </c>
      <c r="P224" s="16" t="s">
        <v>54</v>
      </c>
      <c r="Q224" s="16" t="s">
        <v>54</v>
      </c>
      <c r="R224" s="16"/>
      <c r="S224" s="16"/>
      <c r="T224" s="16" t="s">
        <v>106</v>
      </c>
      <c r="U224" s="16"/>
      <c r="V224" s="16" t="s">
        <v>105</v>
      </c>
      <c r="W224" s="16"/>
      <c r="X224" s="16" t="s">
        <v>31</v>
      </c>
      <c r="Y224" s="15">
        <v>41442.912222222243</v>
      </c>
    </row>
    <row r="225" spans="1:25" ht="14.25" customHeight="1" x14ac:dyDescent="0.2">
      <c r="C225" s="3" t="str">
        <f>+H225</f>
        <v>TPet</v>
      </c>
      <c r="D225" s="2" t="str">
        <f>+I225</f>
        <v>3525</v>
      </c>
      <c r="E225" s="1" t="s">
        <v>52</v>
      </c>
      <c r="F225" t="s">
        <v>9</v>
      </c>
      <c r="G225" s="25">
        <f>VALUE(IF(ISERROR(SEARCH("[^0-9]",I225)),I225,LEFT(I225,SEARCH("[^0-9]",I225)-1)))</f>
        <v>3525</v>
      </c>
      <c r="H225" s="16" t="s">
        <v>51</v>
      </c>
      <c r="I225" s="16" t="s">
        <v>104</v>
      </c>
      <c r="J225" s="16">
        <v>2</v>
      </c>
      <c r="K225" s="24" t="s">
        <v>103</v>
      </c>
      <c r="L225" s="16"/>
      <c r="M225" s="17"/>
      <c r="N225" s="17"/>
      <c r="O225" s="16">
        <v>2603</v>
      </c>
      <c r="P225" s="28" t="s">
        <v>36</v>
      </c>
      <c r="Q225" s="28" t="s">
        <v>36</v>
      </c>
      <c r="R225" s="16"/>
      <c r="S225" s="16"/>
      <c r="T225" s="16" t="s">
        <v>102</v>
      </c>
      <c r="U225" s="16"/>
      <c r="V225" s="16" t="s">
        <v>101</v>
      </c>
      <c r="W225" s="16" t="s">
        <v>100</v>
      </c>
      <c r="X225" s="16" t="s">
        <v>99</v>
      </c>
      <c r="Y225" s="15">
        <v>44382</v>
      </c>
    </row>
    <row r="226" spans="1:25" ht="14.25" customHeight="1" x14ac:dyDescent="0.2">
      <c r="A226">
        <v>4</v>
      </c>
      <c r="B226" s="4" t="s">
        <v>2</v>
      </c>
      <c r="C226" s="3" t="str">
        <f>+H226</f>
        <v>TPet</v>
      </c>
      <c r="D226" s="2" t="str">
        <f>+I226</f>
        <v>115</v>
      </c>
      <c r="E226" s="1" t="s">
        <v>52</v>
      </c>
      <c r="F226" t="s">
        <v>9</v>
      </c>
      <c r="G226" s="14">
        <f>VALUE(IF(ISERROR(SEARCH("[^0-9]",I226)),I226,LEFT(I226,SEARCH("[^0-9]",I226)-1)))</f>
        <v>115</v>
      </c>
      <c r="H226" s="16" t="s">
        <v>51</v>
      </c>
      <c r="I226" s="16" t="s">
        <v>98</v>
      </c>
      <c r="J226" s="16">
        <v>1</v>
      </c>
      <c r="K226" s="16"/>
      <c r="L226" s="16"/>
      <c r="M226" s="17" t="s">
        <v>97</v>
      </c>
      <c r="N226" s="17" t="s">
        <v>96</v>
      </c>
      <c r="O226" s="16">
        <v>1274</v>
      </c>
      <c r="P226" s="16" t="s">
        <v>95</v>
      </c>
      <c r="Q226" s="16" t="s">
        <v>94</v>
      </c>
      <c r="R226" s="16"/>
      <c r="S226" s="16"/>
      <c r="T226" s="16" t="s">
        <v>93</v>
      </c>
      <c r="U226" s="16"/>
      <c r="V226" s="16" t="s">
        <v>52</v>
      </c>
      <c r="W226" s="16"/>
      <c r="X226" s="16" t="s">
        <v>31</v>
      </c>
      <c r="Y226" s="15">
        <v>38776.861574074079</v>
      </c>
    </row>
    <row r="227" spans="1:25" ht="14.25" x14ac:dyDescent="0.2">
      <c r="A227">
        <v>19</v>
      </c>
      <c r="B227" s="4" t="s">
        <v>30</v>
      </c>
      <c r="C227" s="3" t="str">
        <f>+H227</f>
        <v>TPet</v>
      </c>
      <c r="D227" s="2" t="str">
        <f>+I227</f>
        <v>571</v>
      </c>
      <c r="E227" s="1" t="s">
        <v>52</v>
      </c>
      <c r="F227" t="s">
        <v>9</v>
      </c>
      <c r="G227" s="14">
        <f>VALUE(IF(ISERROR(SEARCH("[^0-9]",I227)),I227,LEFT(I227,SEARCH("[^0-9]",I227)-1)))</f>
        <v>571</v>
      </c>
      <c r="H227" s="16" t="s">
        <v>51</v>
      </c>
      <c r="I227" s="16" t="s">
        <v>92</v>
      </c>
      <c r="J227" s="16">
        <v>1</v>
      </c>
      <c r="K227" s="16"/>
      <c r="L227" s="16"/>
      <c r="M227" s="17" t="s">
        <v>88</v>
      </c>
      <c r="N227" s="17" t="s">
        <v>37</v>
      </c>
      <c r="O227" s="16">
        <v>1411</v>
      </c>
      <c r="P227" s="16" t="s">
        <v>54</v>
      </c>
      <c r="Q227" s="16" t="s">
        <v>54</v>
      </c>
      <c r="R227" s="16"/>
      <c r="S227" s="16"/>
      <c r="T227" s="16" t="s">
        <v>87</v>
      </c>
      <c r="U227" s="16"/>
      <c r="V227" s="16" t="s">
        <v>52</v>
      </c>
      <c r="W227" s="16"/>
      <c r="X227" s="16" t="s">
        <v>31</v>
      </c>
      <c r="Y227" s="15">
        <v>38239.905833333331</v>
      </c>
    </row>
    <row r="228" spans="1:25" ht="15" customHeight="1" x14ac:dyDescent="0.2">
      <c r="A228">
        <v>18</v>
      </c>
      <c r="B228" s="4" t="s">
        <v>30</v>
      </c>
      <c r="C228" s="3" t="str">
        <f>+H228</f>
        <v>TPet</v>
      </c>
      <c r="D228" s="2" t="str">
        <f>+I228</f>
        <v>572</v>
      </c>
      <c r="E228" s="1" t="s">
        <v>52</v>
      </c>
      <c r="F228" t="s">
        <v>9</v>
      </c>
      <c r="G228" s="14">
        <f>VALUE(IF(ISERROR(SEARCH("[^0-9]",I228)),I228,LEFT(I228,SEARCH("[^0-9]",I228)-1)))</f>
        <v>572</v>
      </c>
      <c r="H228" s="16" t="s">
        <v>51</v>
      </c>
      <c r="I228" s="16" t="s">
        <v>91</v>
      </c>
      <c r="J228" s="16">
        <v>1</v>
      </c>
      <c r="K228" s="16"/>
      <c r="L228" s="16"/>
      <c r="M228" s="27" t="s">
        <v>88</v>
      </c>
      <c r="N228" s="27" t="s">
        <v>37</v>
      </c>
      <c r="O228" s="16">
        <v>1411</v>
      </c>
      <c r="P228" s="16" t="s">
        <v>54</v>
      </c>
      <c r="Q228" s="16" t="s">
        <v>54</v>
      </c>
      <c r="R228" s="16"/>
      <c r="S228" s="16"/>
      <c r="T228" s="16" t="s">
        <v>87</v>
      </c>
      <c r="U228" s="16"/>
      <c r="V228" s="16" t="s">
        <v>52</v>
      </c>
      <c r="W228" s="16"/>
      <c r="X228" s="16" t="s">
        <v>31</v>
      </c>
      <c r="Y228" s="15">
        <v>38239.906180555554</v>
      </c>
    </row>
    <row r="229" spans="1:25" ht="13.9" customHeight="1" x14ac:dyDescent="0.2">
      <c r="C229" s="3" t="str">
        <f>+H229</f>
        <v>TPet</v>
      </c>
      <c r="D229" s="2" t="str">
        <f>+I229</f>
        <v>573</v>
      </c>
      <c r="E229" s="1" t="s">
        <v>52</v>
      </c>
      <c r="F229" t="s">
        <v>9</v>
      </c>
      <c r="G229" s="14">
        <f>VALUE(IF(ISERROR(SEARCH("[^0-9]",I229)),I229,LEFT(I229,SEARCH("[^0-9]",I229)-1)))</f>
        <v>573</v>
      </c>
      <c r="H229" s="16" t="s">
        <v>51</v>
      </c>
      <c r="I229" s="16" t="s">
        <v>90</v>
      </c>
      <c r="J229" s="16">
        <v>1</v>
      </c>
      <c r="K229" s="16"/>
      <c r="L229" s="16"/>
      <c r="M229" s="27" t="s">
        <v>88</v>
      </c>
      <c r="N229" s="27" t="s">
        <v>37</v>
      </c>
      <c r="O229" s="16">
        <v>1411</v>
      </c>
      <c r="P229" s="16" t="s">
        <v>54</v>
      </c>
      <c r="Q229" s="16" t="s">
        <v>54</v>
      </c>
      <c r="R229" s="16"/>
      <c r="S229" s="16"/>
      <c r="T229" s="16" t="s">
        <v>87</v>
      </c>
      <c r="U229" s="16"/>
      <c r="V229" s="16" t="s">
        <v>52</v>
      </c>
      <c r="W229" s="16"/>
      <c r="X229" s="16" t="s">
        <v>31</v>
      </c>
      <c r="Y229" s="15">
        <v>38239.906412037039</v>
      </c>
    </row>
    <row r="230" spans="1:25" ht="15" customHeight="1" x14ac:dyDescent="0.2">
      <c r="C230" s="3" t="str">
        <f>+H230</f>
        <v>TPet</v>
      </c>
      <c r="D230" s="2" t="str">
        <f>+I230</f>
        <v>574</v>
      </c>
      <c r="E230" s="1" t="s">
        <v>52</v>
      </c>
      <c r="F230" t="s">
        <v>9</v>
      </c>
      <c r="G230" s="14">
        <f>VALUE(IF(ISERROR(SEARCH("[^0-9]",I230)),I230,LEFT(I230,SEARCH("[^0-9]",I230)-1)))</f>
        <v>574</v>
      </c>
      <c r="H230" s="16" t="s">
        <v>51</v>
      </c>
      <c r="I230" s="16" t="s">
        <v>89</v>
      </c>
      <c r="J230" s="16">
        <v>1</v>
      </c>
      <c r="K230" s="16"/>
      <c r="L230" s="16"/>
      <c r="M230" s="27" t="s">
        <v>88</v>
      </c>
      <c r="N230" s="27" t="s">
        <v>37</v>
      </c>
      <c r="O230" s="16">
        <v>1411</v>
      </c>
      <c r="P230" s="16" t="s">
        <v>54</v>
      </c>
      <c r="Q230" s="16" t="s">
        <v>54</v>
      </c>
      <c r="R230" s="16"/>
      <c r="S230" s="16"/>
      <c r="T230" s="16" t="s">
        <v>87</v>
      </c>
      <c r="U230" s="16"/>
      <c r="V230" s="16" t="s">
        <v>52</v>
      </c>
      <c r="W230" s="16"/>
      <c r="X230" s="16" t="s">
        <v>31</v>
      </c>
      <c r="Y230" s="15">
        <v>38239.906666666669</v>
      </c>
    </row>
    <row r="231" spans="1:25" ht="14.25" customHeight="1" x14ac:dyDescent="0.2">
      <c r="A231">
        <v>25</v>
      </c>
      <c r="B231" s="4" t="s">
        <v>30</v>
      </c>
      <c r="C231" s="3" t="str">
        <f>+H231</f>
        <v>TPet</v>
      </c>
      <c r="D231" s="2" t="str">
        <f>+I231</f>
        <v>2770</v>
      </c>
      <c r="E231" s="1" t="s">
        <v>52</v>
      </c>
      <c r="F231" t="s">
        <v>9</v>
      </c>
      <c r="G231" s="14">
        <f>VALUE(IF(ISERROR(SEARCH("[^0-9]",I231)),I231,LEFT(I231,SEARCH("[^0-9]",I231)-1)))</f>
        <v>2770</v>
      </c>
      <c r="H231" s="16" t="s">
        <v>51</v>
      </c>
      <c r="I231" s="16" t="s">
        <v>86</v>
      </c>
      <c r="J231" s="16">
        <v>1</v>
      </c>
      <c r="K231" s="16"/>
      <c r="L231" s="16"/>
      <c r="M231" s="16">
        <v>0</v>
      </c>
      <c r="N231" s="16">
        <v>0</v>
      </c>
      <c r="O231" s="16">
        <v>500</v>
      </c>
      <c r="P231" s="27" t="s">
        <v>54</v>
      </c>
      <c r="Q231" s="27" t="s">
        <v>58</v>
      </c>
      <c r="R231" s="26" t="s">
        <v>35</v>
      </c>
      <c r="S231" s="16"/>
      <c r="T231" s="23">
        <v>42226</v>
      </c>
      <c r="U231" s="16"/>
      <c r="V231" s="16" t="s">
        <v>52</v>
      </c>
      <c r="W231" s="16"/>
      <c r="X231" s="16" t="s">
        <v>45</v>
      </c>
      <c r="Y231" s="15">
        <v>42226</v>
      </c>
    </row>
    <row r="232" spans="1:25" ht="14.25" x14ac:dyDescent="0.2">
      <c r="A232">
        <v>22</v>
      </c>
      <c r="B232" s="4" t="s">
        <v>30</v>
      </c>
      <c r="C232" s="3" t="str">
        <f>+H232</f>
        <v>TPet</v>
      </c>
      <c r="D232" s="2" t="str">
        <f>+I232</f>
        <v>2773</v>
      </c>
      <c r="E232" s="1" t="s">
        <v>52</v>
      </c>
      <c r="F232" t="s">
        <v>9</v>
      </c>
      <c r="G232" s="14">
        <f>VALUE(IF(ISERROR(SEARCH("[^0-9]",I232)),I232,LEFT(I232,SEARCH("[^0-9]",I232)-1)))</f>
        <v>2773</v>
      </c>
      <c r="H232" s="16" t="s">
        <v>51</v>
      </c>
      <c r="I232" s="16" t="s">
        <v>85</v>
      </c>
      <c r="J232" s="16">
        <v>1</v>
      </c>
      <c r="K232" s="16"/>
      <c r="L232" s="16"/>
      <c r="M232" s="16">
        <v>0</v>
      </c>
      <c r="N232" s="16">
        <v>0</v>
      </c>
      <c r="O232" s="16">
        <v>500</v>
      </c>
      <c r="P232" s="27" t="s">
        <v>84</v>
      </c>
      <c r="Q232" s="27" t="s">
        <v>54</v>
      </c>
      <c r="R232" s="26" t="s">
        <v>35</v>
      </c>
      <c r="S232" s="16"/>
      <c r="T232" s="23">
        <v>42226</v>
      </c>
      <c r="U232" s="16"/>
      <c r="V232" s="16" t="s">
        <v>52</v>
      </c>
      <c r="W232" s="16"/>
      <c r="X232" s="16" t="s">
        <v>45</v>
      </c>
      <c r="Y232" s="15">
        <v>42226</v>
      </c>
    </row>
    <row r="233" spans="1:25" ht="14.25" x14ac:dyDescent="0.2">
      <c r="A233">
        <v>10</v>
      </c>
      <c r="B233" s="4" t="s">
        <v>30</v>
      </c>
      <c r="C233" s="3" t="str">
        <f>+H233</f>
        <v>TPet</v>
      </c>
      <c r="D233" s="2" t="str">
        <f>+I233</f>
        <v>2777</v>
      </c>
      <c r="E233" s="1" t="s">
        <v>52</v>
      </c>
      <c r="F233" t="s">
        <v>9</v>
      </c>
      <c r="G233" s="14">
        <f>VALUE(IF(ISERROR(SEARCH("[^0-9]",I233)),I233,LEFT(I233,SEARCH("[^0-9]",I233)-1)))</f>
        <v>2777</v>
      </c>
      <c r="H233" s="16" t="s">
        <v>51</v>
      </c>
      <c r="I233" s="16" t="s">
        <v>83</v>
      </c>
      <c r="J233" s="16">
        <v>1</v>
      </c>
      <c r="K233" s="16"/>
      <c r="L233" s="16"/>
      <c r="M233" s="16">
        <v>0</v>
      </c>
      <c r="N233" s="16">
        <v>0</v>
      </c>
      <c r="O233" s="16">
        <v>250</v>
      </c>
      <c r="P233" s="27" t="s">
        <v>54</v>
      </c>
      <c r="Q233" s="27" t="s">
        <v>58</v>
      </c>
      <c r="R233" s="26" t="s">
        <v>35</v>
      </c>
      <c r="S233" s="16"/>
      <c r="T233" s="23">
        <v>42226</v>
      </c>
      <c r="U233" s="16"/>
      <c r="V233" s="16" t="s">
        <v>52</v>
      </c>
      <c r="W233" s="16"/>
      <c r="X233" s="16" t="s">
        <v>45</v>
      </c>
      <c r="Y233" s="15">
        <v>42226</v>
      </c>
    </row>
    <row r="234" spans="1:25" ht="14.25" x14ac:dyDescent="0.2">
      <c r="A234">
        <v>16</v>
      </c>
      <c r="B234" s="4" t="s">
        <v>30</v>
      </c>
      <c r="C234" s="3" t="str">
        <f>+H234</f>
        <v>TPet</v>
      </c>
      <c r="D234" s="2" t="str">
        <f>+I234</f>
        <v>2778</v>
      </c>
      <c r="E234" s="1" t="s">
        <v>52</v>
      </c>
      <c r="F234" t="s">
        <v>9</v>
      </c>
      <c r="G234" s="14">
        <f>VALUE(IF(ISERROR(SEARCH("[^0-9]",I234)),I234,LEFT(I234,SEARCH("[^0-9]",I234)-1)))</f>
        <v>2778</v>
      </c>
      <c r="H234" s="16" t="s">
        <v>51</v>
      </c>
      <c r="I234" s="16" t="s">
        <v>82</v>
      </c>
      <c r="J234" s="16">
        <v>1</v>
      </c>
      <c r="K234" s="16"/>
      <c r="L234" s="16"/>
      <c r="M234" s="16">
        <v>0</v>
      </c>
      <c r="N234" s="16">
        <v>0</v>
      </c>
      <c r="O234" s="16">
        <v>200</v>
      </c>
      <c r="P234" s="27" t="s">
        <v>65</v>
      </c>
      <c r="Q234" s="27" t="s">
        <v>65</v>
      </c>
      <c r="R234" s="26" t="s">
        <v>35</v>
      </c>
      <c r="S234" s="16"/>
      <c r="T234" s="23">
        <v>42226</v>
      </c>
      <c r="U234" s="16"/>
      <c r="V234" s="16" t="s">
        <v>52</v>
      </c>
      <c r="W234" s="16"/>
      <c r="X234" s="16" t="s">
        <v>45</v>
      </c>
      <c r="Y234" s="15">
        <v>42226</v>
      </c>
    </row>
    <row r="235" spans="1:25" ht="14.25" customHeight="1" x14ac:dyDescent="0.2">
      <c r="A235">
        <v>14</v>
      </c>
      <c r="B235" s="4" t="s">
        <v>30</v>
      </c>
      <c r="C235" s="3" t="str">
        <f>+H235</f>
        <v>TPet</v>
      </c>
      <c r="D235" s="2" t="str">
        <f>+I235</f>
        <v>2779</v>
      </c>
      <c r="E235" s="1" t="s">
        <v>52</v>
      </c>
      <c r="F235" t="s">
        <v>9</v>
      </c>
      <c r="G235" s="14">
        <f>VALUE(IF(ISERROR(SEARCH("[^0-9]",I235)),I235,LEFT(I235,SEARCH("[^0-9]",I235)-1)))</f>
        <v>2779</v>
      </c>
      <c r="H235" s="16" t="s">
        <v>51</v>
      </c>
      <c r="I235" s="16" t="s">
        <v>81</v>
      </c>
      <c r="J235" s="16">
        <v>1</v>
      </c>
      <c r="K235" s="16"/>
      <c r="L235" s="16"/>
      <c r="M235" s="16">
        <v>0</v>
      </c>
      <c r="N235" s="16">
        <v>0</v>
      </c>
      <c r="O235" s="16">
        <v>200</v>
      </c>
      <c r="P235" s="27" t="s">
        <v>65</v>
      </c>
      <c r="Q235" s="27" t="s">
        <v>65</v>
      </c>
      <c r="R235" s="26" t="s">
        <v>35</v>
      </c>
      <c r="S235" s="16"/>
      <c r="T235" s="23">
        <v>42228</v>
      </c>
      <c r="U235" s="16"/>
      <c r="V235" s="16" t="s">
        <v>52</v>
      </c>
      <c r="W235" s="16"/>
      <c r="X235" s="16" t="s">
        <v>45</v>
      </c>
      <c r="Y235" s="15">
        <v>42228</v>
      </c>
    </row>
    <row r="236" spans="1:25" ht="14.25" customHeight="1" x14ac:dyDescent="0.2">
      <c r="A236">
        <v>23</v>
      </c>
      <c r="B236" s="4" t="s">
        <v>30</v>
      </c>
      <c r="C236" s="3" t="str">
        <f>+H236</f>
        <v>TPet</v>
      </c>
      <c r="D236" s="2" t="str">
        <f>+I236</f>
        <v>2910</v>
      </c>
      <c r="E236" s="1" t="s">
        <v>52</v>
      </c>
      <c r="F236" t="s">
        <v>9</v>
      </c>
      <c r="G236" s="14">
        <f>VALUE(IF(ISERROR(SEARCH("[^0-9]",I236)),I236,LEFT(I236,SEARCH("[^0-9]",I236)-1)))</f>
        <v>2910</v>
      </c>
      <c r="H236" s="16" t="s">
        <v>51</v>
      </c>
      <c r="I236" s="16" t="s">
        <v>80</v>
      </c>
      <c r="J236" s="16">
        <v>1</v>
      </c>
      <c r="K236" s="16"/>
      <c r="L236" s="16"/>
      <c r="M236" s="17" t="s">
        <v>66</v>
      </c>
      <c r="N236" s="17"/>
      <c r="O236" s="16">
        <v>1500</v>
      </c>
      <c r="P236" s="16" t="s">
        <v>54</v>
      </c>
      <c r="Q236" s="16" t="s">
        <v>54</v>
      </c>
      <c r="R236" s="16"/>
      <c r="S236" s="16"/>
      <c r="T236" s="16" t="s">
        <v>72</v>
      </c>
      <c r="U236" s="16"/>
      <c r="V236" s="16" t="s">
        <v>52</v>
      </c>
      <c r="W236" s="16"/>
      <c r="X236" s="16" t="s">
        <v>31</v>
      </c>
      <c r="Y236" s="15">
        <v>40880.546180555553</v>
      </c>
    </row>
    <row r="237" spans="1:25" ht="14.25" customHeight="1" x14ac:dyDescent="0.2">
      <c r="A237">
        <v>12</v>
      </c>
      <c r="B237" s="4" t="s">
        <v>30</v>
      </c>
      <c r="C237" s="3" t="str">
        <f>+H237</f>
        <v>TPet</v>
      </c>
      <c r="D237" s="2" t="str">
        <f>+I237</f>
        <v>2911</v>
      </c>
      <c r="E237" s="1" t="s">
        <v>52</v>
      </c>
      <c r="F237" t="s">
        <v>9</v>
      </c>
      <c r="G237" s="14">
        <f>VALUE(IF(ISERROR(SEARCH("[^0-9]",I237)),I237,LEFT(I237,SEARCH("[^0-9]",I237)-1)))</f>
        <v>2911</v>
      </c>
      <c r="H237" s="16" t="s">
        <v>51</v>
      </c>
      <c r="I237" s="16" t="s">
        <v>79</v>
      </c>
      <c r="J237" s="16">
        <v>1</v>
      </c>
      <c r="K237" s="16"/>
      <c r="L237" s="16"/>
      <c r="M237" s="17" t="s">
        <v>77</v>
      </c>
      <c r="N237" s="17" t="s">
        <v>76</v>
      </c>
      <c r="O237" s="16">
        <v>1500</v>
      </c>
      <c r="P237" s="16" t="s">
        <v>54</v>
      </c>
      <c r="Q237" s="16" t="s">
        <v>50</v>
      </c>
      <c r="R237" s="16"/>
      <c r="S237" s="16"/>
      <c r="T237" s="16" t="s">
        <v>72</v>
      </c>
      <c r="U237" s="16"/>
      <c r="V237" s="16" t="s">
        <v>52</v>
      </c>
      <c r="W237" s="16"/>
      <c r="X237" s="16" t="s">
        <v>31</v>
      </c>
      <c r="Y237" s="15">
        <v>40880.546990740739</v>
      </c>
    </row>
    <row r="238" spans="1:25" ht="14.25" customHeight="1" x14ac:dyDescent="0.2">
      <c r="C238" s="3" t="str">
        <f>+H238</f>
        <v>TPet</v>
      </c>
      <c r="D238" s="2" t="str">
        <f>+I238</f>
        <v>2912</v>
      </c>
      <c r="E238" s="1" t="s">
        <v>52</v>
      </c>
      <c r="F238" t="s">
        <v>9</v>
      </c>
      <c r="G238" s="14">
        <f>VALUE(IF(ISERROR(SEARCH("[^0-9]",I238)),I238,LEFT(I238,SEARCH("[^0-9]",I238)-1)))</f>
        <v>2912</v>
      </c>
      <c r="H238" s="16" t="s">
        <v>51</v>
      </c>
      <c r="I238" s="16" t="s">
        <v>78</v>
      </c>
      <c r="J238" s="16">
        <v>1</v>
      </c>
      <c r="K238" s="16"/>
      <c r="L238" s="16"/>
      <c r="M238" s="17" t="s">
        <v>77</v>
      </c>
      <c r="N238" s="17" t="s">
        <v>76</v>
      </c>
      <c r="O238" s="16">
        <v>1500</v>
      </c>
      <c r="P238" s="28" t="s">
        <v>50</v>
      </c>
      <c r="Q238" s="28" t="s">
        <v>54</v>
      </c>
      <c r="R238" s="16"/>
      <c r="S238" s="16"/>
      <c r="T238" s="16" t="s">
        <v>72</v>
      </c>
      <c r="U238" s="16"/>
      <c r="V238" s="16" t="s">
        <v>52</v>
      </c>
      <c r="W238" s="16"/>
      <c r="X238" s="16" t="s">
        <v>31</v>
      </c>
      <c r="Y238" s="15">
        <v>40880.549722222226</v>
      </c>
    </row>
    <row r="239" spans="1:25" ht="14.25" customHeight="1" x14ac:dyDescent="0.2">
      <c r="C239" s="3" t="str">
        <f>+H239</f>
        <v>TPet</v>
      </c>
      <c r="D239" s="2" t="str">
        <f>+I239</f>
        <v>2913</v>
      </c>
      <c r="E239" s="1" t="s">
        <v>52</v>
      </c>
      <c r="F239" t="s">
        <v>9</v>
      </c>
      <c r="G239" s="14">
        <f>VALUE(IF(ISERROR(SEARCH("[^0-9]",I239)),I239,LEFT(I239,SEARCH("[^0-9]",I239)-1)))</f>
        <v>2913</v>
      </c>
      <c r="H239" s="16" t="s">
        <v>51</v>
      </c>
      <c r="I239" s="16" t="s">
        <v>75</v>
      </c>
      <c r="J239" s="16">
        <v>1</v>
      </c>
      <c r="K239" s="16"/>
      <c r="L239" s="16"/>
      <c r="M239" s="17" t="s">
        <v>74</v>
      </c>
      <c r="N239" s="17" t="s">
        <v>73</v>
      </c>
      <c r="O239" s="16">
        <v>498</v>
      </c>
      <c r="P239" s="16" t="s">
        <v>54</v>
      </c>
      <c r="Q239" s="16" t="s">
        <v>54</v>
      </c>
      <c r="R239" s="16"/>
      <c r="S239" s="16"/>
      <c r="T239" s="16" t="s">
        <v>72</v>
      </c>
      <c r="U239" s="16"/>
      <c r="V239" s="16" t="s">
        <v>52</v>
      </c>
      <c r="W239" s="16"/>
      <c r="X239" s="16" t="s">
        <v>31</v>
      </c>
      <c r="Y239" s="15">
        <v>40880.549351851856</v>
      </c>
    </row>
    <row r="240" spans="1:25" ht="14.25" customHeight="1" x14ac:dyDescent="0.2">
      <c r="C240" s="3" t="str">
        <f>+H240</f>
        <v>TPet</v>
      </c>
      <c r="D240" s="2" t="str">
        <f>+I240</f>
        <v>2919</v>
      </c>
      <c r="E240" s="1" t="s">
        <v>52</v>
      </c>
      <c r="F240" t="s">
        <v>9</v>
      </c>
      <c r="G240" s="14">
        <f>VALUE(IF(ISERROR(SEARCH("[^0-9]",I240)),I240,LEFT(I240,SEARCH("[^0-9]",I240)-1)))</f>
        <v>2919</v>
      </c>
      <c r="H240" s="16" t="s">
        <v>51</v>
      </c>
      <c r="I240" s="16" t="s">
        <v>71</v>
      </c>
      <c r="J240" s="16">
        <v>1</v>
      </c>
      <c r="K240" s="16"/>
      <c r="L240" s="16"/>
      <c r="M240" s="17" t="s">
        <v>66</v>
      </c>
      <c r="N240" s="17"/>
      <c r="O240" s="16">
        <v>1500</v>
      </c>
      <c r="P240" s="16" t="s">
        <v>65</v>
      </c>
      <c r="Q240" s="16" t="s">
        <v>64</v>
      </c>
      <c r="R240" s="16"/>
      <c r="S240" s="16"/>
      <c r="T240" s="16" t="s">
        <v>63</v>
      </c>
      <c r="U240" s="16"/>
      <c r="V240" s="16" t="s">
        <v>52</v>
      </c>
      <c r="W240" s="16"/>
      <c r="X240" s="16" t="s">
        <v>31</v>
      </c>
      <c r="Y240" s="15">
        <v>41443.712361111109</v>
      </c>
    </row>
    <row r="241" spans="1:25" ht="14.25" customHeight="1" x14ac:dyDescent="0.2">
      <c r="C241" s="3" t="str">
        <f>+H241</f>
        <v>TPet</v>
      </c>
      <c r="D241" s="2" t="str">
        <f>+I241</f>
        <v>2920</v>
      </c>
      <c r="E241" s="1" t="s">
        <v>52</v>
      </c>
      <c r="F241" t="s">
        <v>9</v>
      </c>
      <c r="G241" s="25">
        <f>VALUE(IF(ISERROR(SEARCH("[^0-9]",I241)),I241,LEFT(I241,SEARCH("[^0-9]",I241)-1)))</f>
        <v>2920</v>
      </c>
      <c r="H241" s="16" t="s">
        <v>51</v>
      </c>
      <c r="I241" s="16" t="s">
        <v>70</v>
      </c>
      <c r="J241" s="16">
        <v>1</v>
      </c>
      <c r="K241" s="16"/>
      <c r="L241" s="16"/>
      <c r="M241" s="17" t="s">
        <v>66</v>
      </c>
      <c r="N241" s="17"/>
      <c r="O241" s="16">
        <v>1500</v>
      </c>
      <c r="P241" s="16" t="s">
        <v>65</v>
      </c>
      <c r="Q241" s="16" t="s">
        <v>64</v>
      </c>
      <c r="R241" s="16"/>
      <c r="S241" s="16"/>
      <c r="T241" s="16" t="s">
        <v>63</v>
      </c>
      <c r="U241" s="16"/>
      <c r="V241" s="16" t="s">
        <v>52</v>
      </c>
      <c r="W241" s="16"/>
      <c r="X241" s="16" t="s">
        <v>31</v>
      </c>
      <c r="Y241" s="15">
        <v>41443.71261574074</v>
      </c>
    </row>
    <row r="242" spans="1:25" ht="14.25" x14ac:dyDescent="0.2">
      <c r="C242" s="3" t="str">
        <f>+H242</f>
        <v>TPet</v>
      </c>
      <c r="D242" s="2" t="str">
        <f>+I242</f>
        <v>2921</v>
      </c>
      <c r="E242" s="1" t="s">
        <v>52</v>
      </c>
      <c r="F242" t="s">
        <v>9</v>
      </c>
      <c r="G242" s="14">
        <f>VALUE(IF(ISERROR(SEARCH("[^0-9]",I242)),I242,LEFT(I242,SEARCH("[^0-9]",I242)-1)))</f>
        <v>2921</v>
      </c>
      <c r="H242" s="16" t="s">
        <v>51</v>
      </c>
      <c r="I242" s="16" t="s">
        <v>69</v>
      </c>
      <c r="J242" s="16">
        <v>1</v>
      </c>
      <c r="K242" s="16"/>
      <c r="L242" s="16"/>
      <c r="M242" s="17" t="s">
        <v>66</v>
      </c>
      <c r="N242" s="17"/>
      <c r="O242" s="16">
        <v>750</v>
      </c>
      <c r="P242" s="16" t="s">
        <v>65</v>
      </c>
      <c r="Q242" s="16" t="s">
        <v>64</v>
      </c>
      <c r="R242" s="16"/>
      <c r="S242" s="16"/>
      <c r="T242" s="16" t="s">
        <v>63</v>
      </c>
      <c r="U242" s="16"/>
      <c r="V242" s="16" t="s">
        <v>52</v>
      </c>
      <c r="W242" s="16"/>
      <c r="X242" s="16" t="s">
        <v>31</v>
      </c>
      <c r="Y242" s="15">
        <v>41443.712916666671</v>
      </c>
    </row>
    <row r="243" spans="1:25" ht="14.25" x14ac:dyDescent="0.2">
      <c r="A243">
        <v>18</v>
      </c>
      <c r="B243" s="4" t="s">
        <v>30</v>
      </c>
      <c r="C243" s="3" t="str">
        <f>+H243</f>
        <v>TPet</v>
      </c>
      <c r="D243" s="2" t="str">
        <f>+I243</f>
        <v>2922</v>
      </c>
      <c r="E243" s="1" t="s">
        <v>52</v>
      </c>
      <c r="F243" t="s">
        <v>9</v>
      </c>
      <c r="G243" s="14">
        <f>VALUE(IF(ISERROR(SEARCH("[^0-9]",I243)),I243,LEFT(I243,SEARCH("[^0-9]",I243)-1)))</f>
        <v>2922</v>
      </c>
      <c r="H243" s="16" t="s">
        <v>51</v>
      </c>
      <c r="I243" s="16" t="s">
        <v>68</v>
      </c>
      <c r="J243" s="16">
        <v>1</v>
      </c>
      <c r="K243" s="16"/>
      <c r="L243" s="16"/>
      <c r="M243" s="17" t="s">
        <v>66</v>
      </c>
      <c r="N243" s="17"/>
      <c r="O243" s="16">
        <v>750</v>
      </c>
      <c r="P243" s="16" t="s">
        <v>65</v>
      </c>
      <c r="Q243" s="16" t="s">
        <v>64</v>
      </c>
      <c r="R243" s="16"/>
      <c r="S243" s="16"/>
      <c r="T243" s="16" t="s">
        <v>63</v>
      </c>
      <c r="U243" s="16"/>
      <c r="V243" s="16" t="s">
        <v>52</v>
      </c>
      <c r="W243" s="16"/>
      <c r="X243" s="16" t="s">
        <v>31</v>
      </c>
      <c r="Y243" s="15">
        <v>41443.713194444448</v>
      </c>
    </row>
    <row r="244" spans="1:25" ht="14.25" customHeight="1" x14ac:dyDescent="0.2">
      <c r="A244">
        <v>15</v>
      </c>
      <c r="B244" s="4" t="s">
        <v>30</v>
      </c>
      <c r="C244" s="3" t="str">
        <f>+H244</f>
        <v>TPet</v>
      </c>
      <c r="D244" s="2" t="str">
        <f>+I244</f>
        <v>2923</v>
      </c>
      <c r="E244" s="1" t="s">
        <v>52</v>
      </c>
      <c r="F244" t="s">
        <v>9</v>
      </c>
      <c r="G244" s="14">
        <f>VALUE(IF(ISERROR(SEARCH("[^0-9]",I244)),I244,LEFT(I244,SEARCH("[^0-9]",I244)-1)))</f>
        <v>2923</v>
      </c>
      <c r="H244" s="16" t="s">
        <v>51</v>
      </c>
      <c r="I244" s="16" t="s">
        <v>67</v>
      </c>
      <c r="J244" s="16">
        <v>1</v>
      </c>
      <c r="K244" s="16"/>
      <c r="L244" s="16"/>
      <c r="M244" s="17" t="s">
        <v>66</v>
      </c>
      <c r="N244" s="17"/>
      <c r="O244" s="16">
        <v>1500</v>
      </c>
      <c r="P244" s="16" t="s">
        <v>65</v>
      </c>
      <c r="Q244" s="16" t="s">
        <v>64</v>
      </c>
      <c r="R244" s="16"/>
      <c r="S244" s="16"/>
      <c r="T244" s="16" t="s">
        <v>63</v>
      </c>
      <c r="U244" s="16"/>
      <c r="V244" s="16" t="s">
        <v>52</v>
      </c>
      <c r="W244" s="16"/>
      <c r="X244" s="16" t="s">
        <v>31</v>
      </c>
      <c r="Y244" s="15">
        <v>41443.713541666672</v>
      </c>
    </row>
    <row r="245" spans="1:25" ht="14.25" customHeight="1" x14ac:dyDescent="0.2">
      <c r="A245" s="3">
        <v>42</v>
      </c>
      <c r="B245" s="4" t="s">
        <v>30</v>
      </c>
      <c r="C245" s="3" t="str">
        <f>+H245</f>
        <v>TPet</v>
      </c>
      <c r="D245" s="2" t="str">
        <f>+I245</f>
        <v>2924</v>
      </c>
      <c r="E245" s="1" t="s">
        <v>52</v>
      </c>
      <c r="F245" t="s">
        <v>9</v>
      </c>
      <c r="G245" s="14">
        <f>VALUE(IF(ISERROR(SEARCH("[^0-9]",I245)),I245,LEFT(I245,SEARCH("[^0-9]",I245)-1)))</f>
        <v>2924</v>
      </c>
      <c r="H245" s="16" t="s">
        <v>51</v>
      </c>
      <c r="I245" s="16" t="s">
        <v>62</v>
      </c>
      <c r="J245" s="16">
        <v>3</v>
      </c>
      <c r="K245" s="16" t="s">
        <v>61</v>
      </c>
      <c r="L245" s="16"/>
      <c r="M245" s="17">
        <v>2000</v>
      </c>
      <c r="N245" s="17">
        <v>4</v>
      </c>
      <c r="O245" s="16">
        <v>4408</v>
      </c>
      <c r="P245" s="16" t="s">
        <v>14</v>
      </c>
      <c r="Q245" s="16" t="s">
        <v>14</v>
      </c>
      <c r="R245" s="16"/>
      <c r="S245" s="16"/>
      <c r="T245" s="16" t="s">
        <v>60</v>
      </c>
      <c r="U245" s="16"/>
      <c r="V245" s="16" t="s">
        <v>52</v>
      </c>
      <c r="W245" s="16"/>
      <c r="X245" s="16" t="s">
        <v>31</v>
      </c>
      <c r="Y245" s="15">
        <v>41804</v>
      </c>
    </row>
    <row r="246" spans="1:25" ht="14.25" customHeight="1" x14ac:dyDescent="0.2">
      <c r="A246">
        <v>2</v>
      </c>
      <c r="B246" s="4" t="s">
        <v>30</v>
      </c>
      <c r="C246" s="3" t="str">
        <f>+H246</f>
        <v>TPet</v>
      </c>
      <c r="D246" s="2" t="str">
        <f>+I246</f>
        <v>2925</v>
      </c>
      <c r="E246" s="1" t="s">
        <v>52</v>
      </c>
      <c r="F246" t="s">
        <v>9</v>
      </c>
      <c r="G246" s="25">
        <f>VALUE(IF(ISERROR(SEARCH("[^0-9]",I246)),I246,LEFT(I246,SEARCH("[^0-9]",I246)-1)))</f>
        <v>2925</v>
      </c>
      <c r="H246" s="16" t="s">
        <v>51</v>
      </c>
      <c r="I246" s="16" t="s">
        <v>59</v>
      </c>
      <c r="J246" s="16">
        <v>1</v>
      </c>
      <c r="K246" s="16"/>
      <c r="L246" s="16"/>
      <c r="M246" s="16">
        <v>0</v>
      </c>
      <c r="N246" s="16">
        <v>0</v>
      </c>
      <c r="O246" s="16">
        <v>1500</v>
      </c>
      <c r="P246" s="27" t="s">
        <v>58</v>
      </c>
      <c r="Q246" s="27" t="s">
        <v>58</v>
      </c>
      <c r="R246" s="26" t="s">
        <v>35</v>
      </c>
      <c r="S246" s="16"/>
      <c r="T246" s="23">
        <v>42228</v>
      </c>
      <c r="U246" s="16"/>
      <c r="V246" s="16" t="s">
        <v>52</v>
      </c>
      <c r="W246" s="16"/>
      <c r="X246" s="16" t="s">
        <v>45</v>
      </c>
      <c r="Y246" s="15">
        <v>42228</v>
      </c>
    </row>
    <row r="247" spans="1:25" ht="14.25" customHeight="1" x14ac:dyDescent="0.2">
      <c r="A247">
        <v>20</v>
      </c>
      <c r="B247" s="4" t="s">
        <v>30</v>
      </c>
      <c r="C247" s="3" t="str">
        <f>+H247</f>
        <v>TPet</v>
      </c>
      <c r="D247" s="2" t="str">
        <f>+I247</f>
        <v>2927</v>
      </c>
      <c r="E247" s="1" t="s">
        <v>52</v>
      </c>
      <c r="F247" t="s">
        <v>9</v>
      </c>
      <c r="G247" s="14">
        <f>VALUE(IF(ISERROR(SEARCH("[^0-9]",I247)),I247,LEFT(I247,SEARCH("[^0-9]",I247)-1)))</f>
        <v>2927</v>
      </c>
      <c r="H247" s="16" t="s">
        <v>51</v>
      </c>
      <c r="I247" s="16" t="s">
        <v>57</v>
      </c>
      <c r="J247" s="16">
        <v>3</v>
      </c>
      <c r="K247" s="24" t="s">
        <v>56</v>
      </c>
      <c r="L247" s="16"/>
      <c r="M247" s="16">
        <v>3400</v>
      </c>
      <c r="N247" s="16">
        <v>36</v>
      </c>
      <c r="O247" s="16">
        <v>2740</v>
      </c>
      <c r="P247" s="27" t="s">
        <v>54</v>
      </c>
      <c r="Q247" s="27" t="s">
        <v>55</v>
      </c>
      <c r="R247" s="26" t="s">
        <v>35</v>
      </c>
      <c r="S247" s="16"/>
      <c r="T247" s="23">
        <v>42234</v>
      </c>
      <c r="U247" s="16"/>
      <c r="V247" s="16" t="s">
        <v>52</v>
      </c>
      <c r="W247" s="16"/>
      <c r="X247" s="16" t="s">
        <v>45</v>
      </c>
      <c r="Y247" s="15">
        <v>42234</v>
      </c>
    </row>
    <row r="248" spans="1:25" ht="14.25" x14ac:dyDescent="0.2">
      <c r="C248" s="3" t="str">
        <f>+H248</f>
        <v>TPet</v>
      </c>
      <c r="D248" s="2">
        <f>+I248</f>
        <v>6100</v>
      </c>
      <c r="E248" s="1" t="s">
        <v>52</v>
      </c>
      <c r="F248" t="s">
        <v>9</v>
      </c>
      <c r="G248" s="14">
        <f>VALUE(IF(ISERROR(SEARCH("[^0-9]",I248)),I248,LEFT(I248,SEARCH("[^0-9]",I248)-1)))</f>
        <v>6100</v>
      </c>
      <c r="H248" s="14" t="s">
        <v>51</v>
      </c>
      <c r="I248" s="14">
        <v>6100</v>
      </c>
      <c r="J248" s="14">
        <v>1</v>
      </c>
      <c r="K248" s="14"/>
      <c r="L248" s="14"/>
      <c r="M248" s="14">
        <v>0</v>
      </c>
      <c r="N248" s="14">
        <v>0</v>
      </c>
      <c r="O248" s="21">
        <v>200</v>
      </c>
      <c r="P248" s="20" t="s">
        <v>53</v>
      </c>
      <c r="Q248" s="20" t="s">
        <v>53</v>
      </c>
      <c r="R248" s="14" t="s">
        <v>35</v>
      </c>
      <c r="S248" s="14"/>
      <c r="T248" s="19">
        <v>42561</v>
      </c>
      <c r="U248" s="14"/>
      <c r="V248" s="14" t="s">
        <v>52</v>
      </c>
      <c r="W248" s="14"/>
      <c r="X248" s="14" t="s">
        <v>31</v>
      </c>
      <c r="Y248" s="18">
        <v>42561</v>
      </c>
    </row>
    <row r="249" spans="1:25" ht="14.25" x14ac:dyDescent="0.2">
      <c r="C249" s="3" t="str">
        <f>+H249</f>
        <v>TPet</v>
      </c>
      <c r="D249" s="2">
        <f>+I249</f>
        <v>6101</v>
      </c>
      <c r="E249" s="1" t="s">
        <v>52</v>
      </c>
      <c r="F249" t="s">
        <v>9</v>
      </c>
      <c r="G249" s="14">
        <f>VALUE(IF(ISERROR(SEARCH("[^0-9]",I249)),I249,LEFT(I249,SEARCH("[^0-9]",I249)-1)))</f>
        <v>6101</v>
      </c>
      <c r="H249" s="14" t="s">
        <v>51</v>
      </c>
      <c r="I249" s="14">
        <v>6101</v>
      </c>
      <c r="J249" s="14">
        <v>1</v>
      </c>
      <c r="K249" s="14"/>
      <c r="L249" s="14"/>
      <c r="M249" s="14">
        <v>0</v>
      </c>
      <c r="N249" s="14">
        <v>0</v>
      </c>
      <c r="O249" s="21">
        <v>200</v>
      </c>
      <c r="P249" s="20" t="s">
        <v>53</v>
      </c>
      <c r="Q249" s="20" t="s">
        <v>53</v>
      </c>
      <c r="R249" s="14" t="s">
        <v>35</v>
      </c>
      <c r="S249" s="14"/>
      <c r="T249" s="19">
        <v>42561</v>
      </c>
      <c r="U249" s="14"/>
      <c r="V249" s="14" t="s">
        <v>52</v>
      </c>
      <c r="W249" s="14"/>
      <c r="X249" s="14" t="s">
        <v>31</v>
      </c>
      <c r="Y249" s="18">
        <v>42561</v>
      </c>
    </row>
    <row r="250" spans="1:25" ht="14.25" customHeight="1" x14ac:dyDescent="0.2">
      <c r="A250">
        <v>11</v>
      </c>
      <c r="B250" s="4" t="s">
        <v>30</v>
      </c>
      <c r="C250" s="3" t="str">
        <f>+H250</f>
        <v>TPet</v>
      </c>
      <c r="D250" s="2">
        <f>+I250</f>
        <v>6102</v>
      </c>
      <c r="E250" s="1" t="s">
        <v>52</v>
      </c>
      <c r="F250" t="s">
        <v>9</v>
      </c>
      <c r="G250" s="14">
        <f>VALUE(IF(ISERROR(SEARCH("[^0-9]",I250)),I250,LEFT(I250,SEARCH("[^0-9]",I250)-1)))</f>
        <v>6102</v>
      </c>
      <c r="H250" s="14" t="s">
        <v>51</v>
      </c>
      <c r="I250" s="14">
        <v>6102</v>
      </c>
      <c r="J250" s="14">
        <v>1</v>
      </c>
      <c r="K250" s="14"/>
      <c r="L250" s="14"/>
      <c r="M250" s="14">
        <v>0</v>
      </c>
      <c r="N250" s="14">
        <v>0</v>
      </c>
      <c r="O250" s="21">
        <v>1500</v>
      </c>
      <c r="P250" s="20" t="s">
        <v>54</v>
      </c>
      <c r="Q250" s="20" t="s">
        <v>54</v>
      </c>
      <c r="R250" s="14" t="s">
        <v>35</v>
      </c>
      <c r="S250" s="14"/>
      <c r="T250" s="19">
        <v>42561</v>
      </c>
      <c r="U250" s="14"/>
      <c r="V250" s="14" t="s">
        <v>52</v>
      </c>
      <c r="W250" s="14"/>
      <c r="X250" s="14" t="s">
        <v>31</v>
      </c>
      <c r="Y250" s="18">
        <v>42561</v>
      </c>
    </row>
    <row r="251" spans="1:25" ht="14.25" x14ac:dyDescent="0.2">
      <c r="C251" s="3" t="str">
        <f>+H251</f>
        <v>TPet</v>
      </c>
      <c r="D251" s="2">
        <f>+I251</f>
        <v>6103</v>
      </c>
      <c r="E251" s="1" t="s">
        <v>52</v>
      </c>
      <c r="F251" t="s">
        <v>9</v>
      </c>
      <c r="G251" s="25">
        <f>VALUE(IF(ISERROR(SEARCH("[^0-9]",I251)),I251,LEFT(I251,SEARCH("[^0-9]",I251)-1)))</f>
        <v>6103</v>
      </c>
      <c r="H251" s="14" t="s">
        <v>51</v>
      </c>
      <c r="I251" s="14">
        <v>6103</v>
      </c>
      <c r="J251" s="14">
        <v>1</v>
      </c>
      <c r="K251" s="14"/>
      <c r="L251" s="14"/>
      <c r="M251" s="14">
        <v>0</v>
      </c>
      <c r="N251" s="14">
        <v>0</v>
      </c>
      <c r="O251" s="21">
        <v>1500</v>
      </c>
      <c r="P251" s="20" t="s">
        <v>54</v>
      </c>
      <c r="Q251" s="20" t="s">
        <v>54</v>
      </c>
      <c r="R251" s="14" t="s">
        <v>35</v>
      </c>
      <c r="S251" s="14"/>
      <c r="T251" s="19">
        <v>42561</v>
      </c>
      <c r="U251" s="14"/>
      <c r="V251" s="14" t="s">
        <v>52</v>
      </c>
      <c r="W251" s="14"/>
      <c r="X251" s="14" t="s">
        <v>31</v>
      </c>
      <c r="Y251" s="18">
        <v>42561</v>
      </c>
    </row>
    <row r="252" spans="1:25" ht="14.25" x14ac:dyDescent="0.2">
      <c r="A252">
        <v>13</v>
      </c>
      <c r="B252" s="4" t="s">
        <v>30</v>
      </c>
      <c r="C252" s="3" t="str">
        <f>+H252</f>
        <v>TPet</v>
      </c>
      <c r="D252" s="2">
        <f>+I252</f>
        <v>6104</v>
      </c>
      <c r="E252" s="1" t="s">
        <v>52</v>
      </c>
      <c r="F252" t="s">
        <v>9</v>
      </c>
      <c r="G252" s="14">
        <f>VALUE(IF(ISERROR(SEARCH("[^0-9]",I252)),I252,LEFT(I252,SEARCH("[^0-9]",I252)-1)))</f>
        <v>6104</v>
      </c>
      <c r="H252" s="14" t="s">
        <v>51</v>
      </c>
      <c r="I252" s="14">
        <v>6104</v>
      </c>
      <c r="J252" s="14">
        <v>1</v>
      </c>
      <c r="K252" s="14"/>
      <c r="L252" s="14"/>
      <c r="M252" s="14">
        <v>3520</v>
      </c>
      <c r="N252" s="14">
        <v>23</v>
      </c>
      <c r="O252" s="21">
        <v>1500</v>
      </c>
      <c r="P252" s="20" t="s">
        <v>53</v>
      </c>
      <c r="Q252" s="20" t="s">
        <v>53</v>
      </c>
      <c r="R252" s="14" t="s">
        <v>35</v>
      </c>
      <c r="S252" s="14"/>
      <c r="T252" s="19">
        <v>42561</v>
      </c>
      <c r="U252" s="14"/>
      <c r="V252" s="14" t="s">
        <v>52</v>
      </c>
      <c r="W252" s="14"/>
      <c r="X252" s="14" t="s">
        <v>31</v>
      </c>
      <c r="Y252" s="18">
        <v>42561</v>
      </c>
    </row>
    <row r="253" spans="1:25" ht="14.25" x14ac:dyDescent="0.2">
      <c r="A253">
        <v>17</v>
      </c>
      <c r="B253" s="4" t="s">
        <v>30</v>
      </c>
      <c r="C253" s="3" t="str">
        <f>+H253</f>
        <v>TPet</v>
      </c>
      <c r="D253" s="2">
        <f>+I253</f>
        <v>8991</v>
      </c>
      <c r="E253" s="1" t="s">
        <v>52</v>
      </c>
      <c r="F253" t="s">
        <v>9</v>
      </c>
      <c r="G253" s="14">
        <v>8991</v>
      </c>
      <c r="H253" s="16" t="s">
        <v>51</v>
      </c>
      <c r="I253" s="16">
        <v>8991</v>
      </c>
      <c r="J253" s="16">
        <v>1</v>
      </c>
      <c r="K253" s="16"/>
      <c r="L253" s="16"/>
      <c r="M253" s="17"/>
      <c r="N253" s="17"/>
      <c r="O253" s="16">
        <v>75</v>
      </c>
      <c r="P253" s="16" t="s">
        <v>50</v>
      </c>
      <c r="Q253" s="16" t="s">
        <v>50</v>
      </c>
      <c r="R253" s="16"/>
      <c r="S253" s="16"/>
      <c r="T253" s="16"/>
      <c r="U253" s="16"/>
      <c r="V253" s="16"/>
      <c r="W253" s="16"/>
      <c r="X253" s="16"/>
      <c r="Y253" s="15"/>
    </row>
    <row r="254" spans="1:25" ht="14.25" x14ac:dyDescent="0.2">
      <c r="A254" s="3">
        <v>54</v>
      </c>
      <c r="B254" s="4" t="s">
        <v>30</v>
      </c>
      <c r="C254" s="3" t="str">
        <f>+H254</f>
        <v>UBor</v>
      </c>
      <c r="D254" s="2" t="str">
        <f>+I254</f>
        <v>1543</v>
      </c>
      <c r="E254" s="1" t="s">
        <v>41</v>
      </c>
      <c r="F254" s="1" t="s">
        <v>9</v>
      </c>
      <c r="G254" s="14">
        <f>VALUE(IF(ISERROR(SEARCH("[^0-9]",I254)),I254,LEFT(I254,SEARCH("[^0-9]",I254)-1)))</f>
        <v>1543</v>
      </c>
      <c r="H254" s="16" t="s">
        <v>40</v>
      </c>
      <c r="I254" s="16" t="s">
        <v>49</v>
      </c>
      <c r="J254" s="16">
        <v>3</v>
      </c>
      <c r="K254" s="24" t="s">
        <v>48</v>
      </c>
      <c r="L254" s="16" t="s">
        <v>47</v>
      </c>
      <c r="M254" s="16"/>
      <c r="N254" s="16"/>
      <c r="O254" s="16">
        <v>1900</v>
      </c>
      <c r="P254" s="16" t="s">
        <v>46</v>
      </c>
      <c r="Q254" s="16" t="s">
        <v>46</v>
      </c>
      <c r="R254" s="16" t="s">
        <v>35</v>
      </c>
      <c r="S254" s="16"/>
      <c r="T254" s="23">
        <v>41730</v>
      </c>
      <c r="U254" s="16"/>
      <c r="V254" s="16" t="s">
        <v>32</v>
      </c>
      <c r="W254" s="16"/>
      <c r="X254" s="16" t="s">
        <v>45</v>
      </c>
      <c r="Y254" s="15">
        <v>42169</v>
      </c>
    </row>
    <row r="255" spans="1:25" ht="14.25" x14ac:dyDescent="0.2">
      <c r="B255" s="4" t="s">
        <v>44</v>
      </c>
      <c r="C255" s="3" t="str">
        <f>+H255</f>
        <v>UBor</v>
      </c>
      <c r="D255" s="2">
        <f>+I255</f>
        <v>2798</v>
      </c>
      <c r="E255" s="1" t="s">
        <v>41</v>
      </c>
      <c r="F255" s="1" t="s">
        <v>9</v>
      </c>
      <c r="G255" s="14">
        <f>VALUE(IF(ISERROR(SEARCH("[^0-9]",I255)),I255,LEFT(I255,SEARCH("[^0-9]",I255)-1)))</f>
        <v>2798</v>
      </c>
      <c r="H255" s="14" t="s">
        <v>40</v>
      </c>
      <c r="I255" s="14">
        <v>2798</v>
      </c>
      <c r="J255" s="14">
        <v>1</v>
      </c>
      <c r="K255" s="14" t="s">
        <v>39</v>
      </c>
      <c r="L255" s="14"/>
      <c r="M255" s="20" t="s">
        <v>38</v>
      </c>
      <c r="N255" s="22" t="s">
        <v>37</v>
      </c>
      <c r="O255" s="21">
        <v>878</v>
      </c>
      <c r="P255" s="20" t="s">
        <v>36</v>
      </c>
      <c r="Q255" s="14" t="s">
        <v>36</v>
      </c>
      <c r="R255" s="14" t="s">
        <v>35</v>
      </c>
      <c r="S255" s="14"/>
      <c r="T255" s="19" t="s">
        <v>34</v>
      </c>
      <c r="U255" s="14" t="s">
        <v>43</v>
      </c>
      <c r="V255" s="14" t="s">
        <v>32</v>
      </c>
      <c r="W255" s="14"/>
      <c r="X255" s="14" t="s">
        <v>31</v>
      </c>
      <c r="Y255" s="18">
        <v>43052</v>
      </c>
    </row>
    <row r="256" spans="1:25" ht="14.25" x14ac:dyDescent="0.2">
      <c r="A256">
        <v>18</v>
      </c>
      <c r="B256" s="4" t="s">
        <v>42</v>
      </c>
      <c r="C256" s="3" t="str">
        <f>+H256</f>
        <v>UBor</v>
      </c>
      <c r="D256" s="2">
        <f>+I256</f>
        <v>2799</v>
      </c>
      <c r="E256" s="1" t="s">
        <v>41</v>
      </c>
      <c r="F256" s="1" t="s">
        <v>9</v>
      </c>
      <c r="G256" s="14">
        <f>VALUE(IF(ISERROR(SEARCH("[^0-9]",I256)),I256,LEFT(I256,SEARCH("[^0-9]",I256)-1)))</f>
        <v>2799</v>
      </c>
      <c r="H256" s="14" t="s">
        <v>40</v>
      </c>
      <c r="I256" s="14">
        <v>2799</v>
      </c>
      <c r="J256" s="14">
        <v>1</v>
      </c>
      <c r="K256" s="14" t="s">
        <v>39</v>
      </c>
      <c r="L256" s="14"/>
      <c r="M256" s="20" t="s">
        <v>38</v>
      </c>
      <c r="N256" s="22" t="s">
        <v>37</v>
      </c>
      <c r="O256" s="21">
        <v>878</v>
      </c>
      <c r="P256" s="20" t="s">
        <v>36</v>
      </c>
      <c r="Q256" s="14" t="s">
        <v>36</v>
      </c>
      <c r="R256" s="14" t="s">
        <v>35</v>
      </c>
      <c r="S256" s="14"/>
      <c r="T256" s="19" t="s">
        <v>34</v>
      </c>
      <c r="U256" s="14" t="s">
        <v>33</v>
      </c>
      <c r="V256" s="14" t="s">
        <v>32</v>
      </c>
      <c r="W256" s="14"/>
      <c r="X256" s="14" t="s">
        <v>31</v>
      </c>
      <c r="Y256" s="18">
        <v>43052</v>
      </c>
    </row>
    <row r="257" spans="1:25" ht="14.25" x14ac:dyDescent="0.2">
      <c r="A257" s="3">
        <v>61</v>
      </c>
      <c r="B257" s="4" t="s">
        <v>30</v>
      </c>
      <c r="C257" s="3" t="str">
        <f>+H257</f>
        <v>Euro</v>
      </c>
      <c r="D257" s="2" t="str">
        <f>+I257</f>
        <v>6606</v>
      </c>
      <c r="E257" s="1" t="s">
        <v>29</v>
      </c>
      <c r="F257" t="s">
        <v>9</v>
      </c>
      <c r="G257" s="14">
        <f>VALUE(IF(ISERROR(SEARCH("[^0-9]",I257)),I257,LEFT(I257,SEARCH("[^0-9]",I257)-1)))</f>
        <v>6606</v>
      </c>
      <c r="H257" s="16" t="s">
        <v>28</v>
      </c>
      <c r="I257" s="16" t="s">
        <v>27</v>
      </c>
      <c r="J257" s="16">
        <v>6</v>
      </c>
      <c r="K257" s="16" t="s">
        <v>26</v>
      </c>
      <c r="L257" s="16"/>
      <c r="M257" s="17"/>
      <c r="N257" s="17">
        <v>48</v>
      </c>
      <c r="O257" s="16">
        <v>5206</v>
      </c>
      <c r="P257" s="16" t="s">
        <v>25</v>
      </c>
      <c r="Q257" s="16" t="s">
        <v>25</v>
      </c>
      <c r="R257" s="16" t="s">
        <v>24</v>
      </c>
      <c r="S257" s="16"/>
      <c r="T257" s="16" t="s">
        <v>23</v>
      </c>
      <c r="U257" s="16" t="s">
        <v>22</v>
      </c>
      <c r="V257" s="16" t="s">
        <v>21</v>
      </c>
      <c r="W257" s="16" t="s">
        <v>20</v>
      </c>
      <c r="X257" s="16" t="s">
        <v>19</v>
      </c>
      <c r="Y257" s="15">
        <v>42254</v>
      </c>
    </row>
    <row r="258" spans="1:25" ht="14.25" x14ac:dyDescent="0.2">
      <c r="A258" s="3"/>
      <c r="C258" s="3" t="str">
        <f>+H258</f>
        <v>WDin</v>
      </c>
      <c r="D258" s="2" t="str">
        <f>+I258</f>
        <v>4802</v>
      </c>
      <c r="E258" s="1" t="s">
        <v>10</v>
      </c>
      <c r="F258" t="s">
        <v>9</v>
      </c>
      <c r="G258" s="14">
        <f>VALUE(IF(ISERROR(SEARCH("[^0-9]",I258)),I258,LEFT(I258,SEARCH("[^0-9]",I258)-1)))</f>
        <v>4802</v>
      </c>
      <c r="H258" s="13" t="s">
        <v>8</v>
      </c>
      <c r="I258" s="13" t="s">
        <v>18</v>
      </c>
      <c r="J258" s="13">
        <v>1</v>
      </c>
      <c r="K258" s="13"/>
      <c r="L258" s="13"/>
      <c r="M258" s="13">
        <v>1500</v>
      </c>
      <c r="N258" s="13">
        <v>30</v>
      </c>
      <c r="O258" s="12">
        <v>780</v>
      </c>
      <c r="P258" s="12" t="s">
        <v>14</v>
      </c>
      <c r="Q258" s="12" t="s">
        <v>15</v>
      </c>
      <c r="R258" s="13"/>
      <c r="S258" s="13"/>
      <c r="T258" s="12" t="s">
        <v>17</v>
      </c>
      <c r="U258" s="13">
        <v>4803</v>
      </c>
      <c r="V258" s="12" t="s">
        <v>10</v>
      </c>
      <c r="W258" s="13"/>
      <c r="X258" s="12" t="s">
        <v>12</v>
      </c>
      <c r="Y258" s="11">
        <v>42791</v>
      </c>
    </row>
    <row r="259" spans="1:25" ht="14.25" x14ac:dyDescent="0.2">
      <c r="A259" s="3"/>
      <c r="C259" s="3" t="str">
        <f>+H259</f>
        <v>WDin</v>
      </c>
      <c r="D259" s="2" t="str">
        <f>+I259</f>
        <v>4803</v>
      </c>
      <c r="E259" s="1" t="s">
        <v>10</v>
      </c>
      <c r="F259" t="s">
        <v>9</v>
      </c>
      <c r="G259" s="14">
        <f>VALUE(IF(ISERROR(SEARCH("[^0-9]",I259)),I259,LEFT(I259,SEARCH("[^0-9]",I259)-1)))</f>
        <v>4803</v>
      </c>
      <c r="H259" s="13" t="s">
        <v>8</v>
      </c>
      <c r="I259" s="13" t="s">
        <v>16</v>
      </c>
      <c r="J259" s="13">
        <v>1</v>
      </c>
      <c r="K259" s="13"/>
      <c r="L259" s="13"/>
      <c r="M259" s="13">
        <v>1500</v>
      </c>
      <c r="N259" s="13">
        <v>30</v>
      </c>
      <c r="O259" s="12">
        <v>780</v>
      </c>
      <c r="P259" s="12" t="s">
        <v>15</v>
      </c>
      <c r="Q259" s="12" t="s">
        <v>14</v>
      </c>
      <c r="R259" s="13"/>
      <c r="S259" s="13"/>
      <c r="T259" s="12" t="s">
        <v>13</v>
      </c>
      <c r="U259" s="13">
        <v>4803</v>
      </c>
      <c r="V259" s="12" t="s">
        <v>10</v>
      </c>
      <c r="W259" s="13"/>
      <c r="X259" s="12" t="s">
        <v>12</v>
      </c>
      <c r="Y259" s="11">
        <v>42791</v>
      </c>
    </row>
    <row r="260" spans="1:25" ht="14.25" x14ac:dyDescent="0.2">
      <c r="A260" s="3">
        <v>10</v>
      </c>
      <c r="B260" s="4" t="s">
        <v>11</v>
      </c>
      <c r="C260" s="3" t="str">
        <f>+H260</f>
        <v>WDin</v>
      </c>
      <c r="D260" s="2">
        <f>+I260</f>
        <v>0</v>
      </c>
      <c r="E260" s="1" t="s">
        <v>10</v>
      </c>
      <c r="F260" t="s">
        <v>9</v>
      </c>
      <c r="G260" s="8"/>
      <c r="H260" s="6" t="s">
        <v>8</v>
      </c>
      <c r="I260" s="6"/>
      <c r="J260" s="6"/>
      <c r="K260" s="6" t="s">
        <v>7</v>
      </c>
      <c r="L260" s="6"/>
      <c r="M260" s="7"/>
      <c r="N260" s="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5"/>
    </row>
    <row r="261" spans="1:25" ht="14.25" x14ac:dyDescent="0.2">
      <c r="A261" s="3">
        <v>24</v>
      </c>
      <c r="B261" s="4" t="s">
        <v>2</v>
      </c>
      <c r="C261" s="10" t="s">
        <v>1</v>
      </c>
      <c r="D261" s="9" t="s">
        <v>6</v>
      </c>
      <c r="G261" s="8"/>
      <c r="H261" s="6"/>
      <c r="I261" s="6"/>
      <c r="J261" s="6"/>
      <c r="K261" s="6"/>
      <c r="L261" s="6"/>
      <c r="M261" s="7"/>
      <c r="N261" s="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5"/>
    </row>
    <row r="262" spans="1:25" ht="14.25" x14ac:dyDescent="0.2">
      <c r="A262" s="3">
        <v>25</v>
      </c>
      <c r="B262" s="4" t="s">
        <v>2</v>
      </c>
      <c r="C262" s="10" t="s">
        <v>1</v>
      </c>
      <c r="D262" s="9" t="s">
        <v>5</v>
      </c>
      <c r="G262" s="8"/>
      <c r="H262" s="6"/>
      <c r="I262" s="6"/>
      <c r="J262" s="6"/>
      <c r="K262" s="6"/>
      <c r="L262" s="6"/>
      <c r="M262" s="7"/>
      <c r="N262" s="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5"/>
    </row>
    <row r="263" spans="1:25" ht="14.25" x14ac:dyDescent="0.2">
      <c r="A263" s="3">
        <v>23</v>
      </c>
      <c r="B263" s="4" t="s">
        <v>2</v>
      </c>
      <c r="C263" s="10" t="s">
        <v>1</v>
      </c>
      <c r="D263" s="9" t="s">
        <v>4</v>
      </c>
      <c r="G263" s="8"/>
      <c r="H263" s="6"/>
      <c r="I263" s="6"/>
      <c r="J263" s="6"/>
      <c r="K263" s="6"/>
      <c r="L263" s="6"/>
      <c r="M263" s="7"/>
      <c r="N263" s="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5"/>
    </row>
    <row r="264" spans="1:25" ht="14.25" x14ac:dyDescent="0.2">
      <c r="A264" s="3">
        <v>27</v>
      </c>
      <c r="B264" s="4" t="s">
        <v>2</v>
      </c>
      <c r="C264" s="10" t="s">
        <v>1</v>
      </c>
      <c r="D264" s="9" t="s">
        <v>3</v>
      </c>
      <c r="G264" s="8"/>
      <c r="H264" s="6"/>
      <c r="I264" s="6"/>
      <c r="J264" s="6"/>
      <c r="K264" s="6"/>
      <c r="L264" s="6"/>
      <c r="M264" s="7"/>
      <c r="N264" s="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5"/>
    </row>
    <row r="265" spans="1:25" ht="14.25" x14ac:dyDescent="0.2">
      <c r="A265" s="3">
        <v>26</v>
      </c>
      <c r="B265" s="4" t="s">
        <v>2</v>
      </c>
      <c r="C265" s="10" t="s">
        <v>1</v>
      </c>
      <c r="D265" s="9" t="s">
        <v>0</v>
      </c>
      <c r="G265" s="8"/>
      <c r="H265" s="6"/>
      <c r="I265" s="6"/>
      <c r="J265" s="6"/>
      <c r="K265" s="6"/>
      <c r="L265" s="6"/>
      <c r="M265" s="7"/>
      <c r="N265" s="7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5"/>
    </row>
    <row r="959" spans="16:22" x14ac:dyDescent="0.2"/>
    <row r="990" spans="25:25" x14ac:dyDescent="0.2"/>
    <row r="1010" spans="13:25" x14ac:dyDescent="0.2"/>
    <row r="1011" spans="13:25" x14ac:dyDescent="0.2"/>
    <row r="1012" spans="13:25" x14ac:dyDescent="0.2"/>
    <row r="1013" spans="13:25" x14ac:dyDescent="0.2"/>
    <row r="1014" spans="13:25" x14ac:dyDescent="0.2"/>
    <row r="1029" spans="10:23" x14ac:dyDescent="0.2"/>
    <row r="1030" spans="10:23" x14ac:dyDescent="0.2"/>
    <row r="1034" spans="10:23" x14ac:dyDescent="0.2"/>
    <row r="1052" spans="23:23" x14ac:dyDescent="0.2"/>
    <row r="1062" spans="10:25" x14ac:dyDescent="0.2"/>
    <row r="1063" spans="10:25" x14ac:dyDescent="0.2"/>
    <row r="1064" spans="10:25" x14ac:dyDescent="0.2"/>
  </sheetData>
  <autoFilter ref="A2:Y265" xr:uid="{00000000-0009-0000-0000-000002000000}">
    <sortState xmlns:xlrd2="http://schemas.microsoft.com/office/spreadsheetml/2017/richdata2" ref="A3:Y265">
      <sortCondition ref="E3:E265"/>
      <sortCondition ref="V3:V265"/>
      <sortCondition ref="D3:D265"/>
    </sortState>
  </autoFilter>
  <conditionalFormatting sqref="G1:G1048576">
    <cfRule type="duplicateValues" dxfId="0" priority="1"/>
  </conditionalFormatting>
  <printOptions gridLines="1"/>
  <pageMargins left="0.51181102362204722" right="0.51181102362204722" top="0.59055118110236227" bottom="0.78740157480314965" header="0.31496062992125984" footer="0.31496062992125984"/>
  <pageSetup paperSize="9" scale="84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Modulliste Namen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Linow</dc:creator>
  <cp:lastModifiedBy>Carsten Linow</cp:lastModifiedBy>
  <dcterms:created xsi:type="dcterms:W3CDTF">2024-04-18T20:31:51Z</dcterms:created>
  <dcterms:modified xsi:type="dcterms:W3CDTF">2024-04-18T20:34:34Z</dcterms:modified>
</cp:coreProperties>
</file>